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4" yWindow="65464" windowWidth="28920" windowHeight="14568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ПРИМЕЧАНИЕ" sheetId="7" r:id="rId7"/>
  </sheets>
  <definedNames>
    <definedName name="_xlnm.Print_Area" localSheetId="0">'стр.1'!$A$1:$EY$48</definedName>
  </definedNames>
  <calcPr fullCalcOnLoad="1"/>
</workbook>
</file>

<file path=xl/sharedStrings.xml><?xml version="1.0" encoding="utf-8"?>
<sst xmlns="http://schemas.openxmlformats.org/spreadsheetml/2006/main" count="367" uniqueCount="206">
  <si>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</si>
  <si>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</si>
  <si>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</si>
  <si>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</si>
  <si>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</si>
  <si>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</si>
  <si>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 xml:space="preserve">от </t>
  </si>
  <si>
    <t>№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</si>
  <si>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</si>
  <si>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</si>
  <si>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</si>
  <si>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</si>
  <si>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</si>
  <si>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</si>
  <si>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Наименование учредителя</t>
  </si>
  <si>
    <t>01</t>
  </si>
  <si>
    <t>всего</t>
  </si>
  <si>
    <t>02</t>
  </si>
  <si>
    <t>03</t>
  </si>
  <si>
    <t>04</t>
  </si>
  <si>
    <t>05</t>
  </si>
  <si>
    <t>06</t>
  </si>
  <si>
    <t>Х</t>
  </si>
  <si>
    <t>07</t>
  </si>
  <si>
    <t>расходы на оплату труда</t>
  </si>
  <si>
    <t>(должность)</t>
  </si>
  <si>
    <t>(Ф.И.О.)</t>
  </si>
  <si>
    <t>(подпись)</t>
  </si>
  <si>
    <t>(номер контактного телефона)</t>
  </si>
  <si>
    <t>30 сентября</t>
  </si>
  <si>
    <t>СВЕДЕНИЯ О ДЕТСКОЙ МУЗЫКАЛЬНОЙ, ХУДОЖЕСТВЕННОЙ,</t>
  </si>
  <si>
    <t>ХОРЕОГРАФИЧЕСКОЙ ШКОЛЕ И ШКОЛЕ ИСКУССТВ</t>
  </si>
  <si>
    <t>юридические лица - детские музыкальные, художественные, хореографические школы и</t>
  </si>
  <si>
    <t>школы искусств, подведомственные: органу самоуправления, осуществляющему</t>
  </si>
  <si>
    <t xml:space="preserve">управление в сфере культуры; органу исполнительной власти субъекта Российской </t>
  </si>
  <si>
    <t>Федерации, осуществляющему управление в сфере культуры:</t>
  </si>
  <si>
    <t>орган местного самоуправления, осуществляющий управление в сфере культуры,</t>
  </si>
  <si>
    <t>сводные отчеты по подведомственным учреждениям:</t>
  </si>
  <si>
    <t>органу исполнительной власти субъекта Российской Федерации, осуществляющему</t>
  </si>
  <si>
    <t>0609528</t>
  </si>
  <si>
    <t>1. Материально-техническая база</t>
  </si>
  <si>
    <t>Число зданий</t>
  </si>
  <si>
    <t>Число учебных комнат, единиц</t>
  </si>
  <si>
    <t>прочие</t>
  </si>
  <si>
    <t>Инструменты</t>
  </si>
  <si>
    <t>Фортепиано</t>
  </si>
  <si>
    <t>08</t>
  </si>
  <si>
    <t>09</t>
  </si>
  <si>
    <t>принято в порядке перевода</t>
  </si>
  <si>
    <t>Наименование должностей</t>
  </si>
  <si>
    <t>среднее профес-сиональ-ное</t>
  </si>
  <si>
    <t>Всего</t>
  </si>
  <si>
    <t>из них:</t>
  </si>
  <si>
    <t>соответствующему органу управления в сфере культуры (по принадлежности);</t>
  </si>
  <si>
    <t>управление в сфере культуры;</t>
  </si>
  <si>
    <t>10 сентября</t>
  </si>
  <si>
    <t>20 октября</t>
  </si>
  <si>
    <t>зрения</t>
  </si>
  <si>
    <t>слуха</t>
  </si>
  <si>
    <t xml:space="preserve">опорно-двигательного аппарата </t>
  </si>
  <si>
    <t>федерального значения</t>
  </si>
  <si>
    <t>регионального значения</t>
  </si>
  <si>
    <t>аварийные</t>
  </si>
  <si>
    <t>в оператив-ном управлении</t>
  </si>
  <si>
    <t>арендованные</t>
  </si>
  <si>
    <t>Число единиц специализирован-ного оборудования для инвалидов</t>
  </si>
  <si>
    <t>Число персональных компьютеров</t>
  </si>
  <si>
    <t>Дополнительные предпрофессиональные программы в области искусств</t>
  </si>
  <si>
    <t>2. Численность учащихся</t>
  </si>
  <si>
    <t>принято в первый класс</t>
  </si>
  <si>
    <t>Приложение № 11</t>
  </si>
  <si>
    <t>3. Персонал</t>
  </si>
  <si>
    <t>Всего работни-ков, человек</t>
  </si>
  <si>
    <t>из общего числа работников прошли обучение (инструктиро-вание) по вопросам предоставления услуг инвалидам, человек (из гр. 3)</t>
  </si>
  <si>
    <t>до 3 лет</t>
  </si>
  <si>
    <t>от 3 до 10 лет</t>
  </si>
  <si>
    <t>свыше 10 лет</t>
  </si>
  <si>
    <t>4. Доступность образовательных услуг для детей-инвалидов и лиц с ОВЗ</t>
  </si>
  <si>
    <t>№ строки</t>
  </si>
  <si>
    <t>бюджетные ассигнования  учредителя</t>
  </si>
  <si>
    <t>E-mail:</t>
  </si>
  <si>
    <t>5. Поступление и использование финансовых средств</t>
  </si>
  <si>
    <t>целевых взносов (добровольных пожертвований)</t>
  </si>
  <si>
    <t>на капитальный ремонт и реставрацию</t>
  </si>
  <si>
    <t>на приобретение (замену) оборудования</t>
  </si>
  <si>
    <t>на приобретение (замену) музыкальных инструментов</t>
  </si>
  <si>
    <t>на приобретение учебной и учебно-методической литературы</t>
  </si>
  <si>
    <t>на организацию творческих мероприятий и/или участие в них учащихся школы</t>
  </si>
  <si>
    <t>Приказ Росстата:
Об утверждении формы
от 30.12.2015 № 671
О внесении изменений (при наличии)</t>
  </si>
  <si>
    <t>орган исполнительной власти субъекта Российской Федерации, осуществляющий</t>
  </si>
  <si>
    <t>управление в сфере культуры, сводный отчет по субъекту Российской Федерации:</t>
  </si>
  <si>
    <t>из них детей-инвалидов и лиц с ОВЗ (из гр. 7)</t>
  </si>
  <si>
    <t>из них детей-инвалидов и лиц с ОВЗ (из гр. 12)</t>
  </si>
  <si>
    <t>из них по профилю препода-ваемого предмета (из гр. 8)</t>
  </si>
  <si>
    <t>из них по профилю препода-ваемого предмета (из гр. 10)</t>
  </si>
  <si>
    <t>из них (из гр. 5)</t>
  </si>
  <si>
    <t>в том числе (из гр. 2)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</si>
  <si>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13.05.1992 № 2761-1 "Об ответственности за нарушение
порядка представления государственной статистической отчетности"</t>
  </si>
  <si>
    <t>Форма № 1-ДШИ</t>
  </si>
  <si>
    <t>Министерству культуры Российской Федерации</t>
  </si>
  <si>
    <t>требуют капитального  ремонта</t>
  </si>
  <si>
    <t>Наличие собственного Интернет-сайта или Интернет-страницы, доступного для слепых и слабовидящих (да-1, нет-0)</t>
  </si>
  <si>
    <t xml:space="preserve">прочие </t>
  </si>
  <si>
    <t>Дополнительные общеразвивающие программы в области искусств</t>
  </si>
  <si>
    <t xml:space="preserve">Выпущено </t>
  </si>
  <si>
    <t>(из гр. 12)</t>
  </si>
  <si>
    <t>из общей численности штатных работников (из гр.4) имеют образование</t>
  </si>
  <si>
    <t>из общей численности штатных работников имеют стаж работы в профильных образовательных учреждениях (из гр.4) </t>
  </si>
  <si>
    <t xml:space="preserve">высшее </t>
  </si>
  <si>
    <t>X</t>
  </si>
  <si>
    <t>Количество реализуемых образовательных программ, адаптированных для обучения детей-инвалидов и лиц с нарушениями (единиц):</t>
  </si>
  <si>
    <t>Наличие учебной и учебно-методической литературы для слепых и слабовидящих (да - 1, нет - 0)</t>
  </si>
  <si>
    <t>финансирование из бюджетов других уровней</t>
  </si>
  <si>
    <t>от предпринимательской и иной приносящей доход деятельности</t>
  </si>
  <si>
    <t>от сдачи имущества в аренду</t>
  </si>
  <si>
    <t>от основных видов уставной деятельности</t>
  </si>
  <si>
    <t>благотворительные и спонсорские вклады</t>
  </si>
  <si>
    <t>от предпринимательской деятельности</t>
  </si>
  <si>
    <t>№ стро-ки</t>
  </si>
  <si>
    <t>Израсходовано, всего</t>
  </si>
  <si>
    <t>из них (из гр. 11)</t>
  </si>
  <si>
    <t>из них за счет собст-венных средств</t>
  </si>
  <si>
    <t>(из гр. 14)</t>
  </si>
  <si>
    <t>из них для улучшения условий доступ- ности для лиц с ОВЗ</t>
  </si>
  <si>
    <t>(из гр. 16)</t>
  </si>
  <si>
    <t>за счет собст-венных средств</t>
  </si>
  <si>
    <t>(из гр.16)</t>
  </si>
  <si>
    <t>(из гр. 19)</t>
  </si>
  <si>
    <t>из них для обуче- ния слепых и слабовидящих</t>
  </si>
  <si>
    <t>(из гр.21)</t>
  </si>
  <si>
    <t>(из гр.24)</t>
  </si>
  <si>
    <t>Электронные инструменты (сумма строк 27 – 28)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</si>
  <si>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</si>
  <si>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 xml:space="preserve"> (дата составления документа)</t>
  </si>
  <si>
    <t>из них детей-инвалидов и лиц с ОВЗ, человек (из гр. 3)</t>
  </si>
  <si>
    <t>Всего учащихся на начало учебного года,  человек</t>
  </si>
  <si>
    <t>Инструменты, отделение</t>
  </si>
  <si>
    <t>из общего   выпуска поступило в профильные учебные заведения  (из гр. 7)</t>
  </si>
  <si>
    <t>Народные инструменты  (сумма строк 04 – 09)</t>
  </si>
  <si>
    <t>Число зданий по форме пользования, единиц (из гр. 2)</t>
  </si>
  <si>
    <t>из них доступных для лиц с нарушениями, единиц (из гр. 2)</t>
  </si>
  <si>
    <t>Число зданий, являющихся объектами культурного наследия, единиц (из гр. 2)</t>
  </si>
  <si>
    <t>Число зданий, единиц (из гр.2)</t>
  </si>
  <si>
    <t>Наличие современного материально-технического оборудования,  (да -1, нет -0)</t>
  </si>
  <si>
    <t>Наличие доступа в Интернет (да-1, нет - 0)</t>
  </si>
  <si>
    <t>Наличие доступа в Интернет для посетителей из фойе (да-1, нет-0)</t>
  </si>
  <si>
    <t>Наличие собственного Интернет-сайта или Интернет-страницы (да-1, нет-0)</t>
  </si>
  <si>
    <t>в том числе учебных (из гр. 9)</t>
  </si>
  <si>
    <t>из них (из гр. 3) штатных работников (сумма гр. 8, 10, 12)</t>
  </si>
  <si>
    <t>имеют инвалид-             ность, человек(из гр. 3)</t>
  </si>
  <si>
    <t>из числа штатных работников, работающих на условиях штатного совмести-тельства (из гр. 4)</t>
  </si>
  <si>
    <t>Поступило за год всего (сумма гр. 3,4,5,10)</t>
  </si>
  <si>
    <t>Струнно-смычковые инструменты (сумма строк 22–25)</t>
  </si>
  <si>
    <t>Духовые и ударные инструменты (сумма строк 11 – 20)</t>
  </si>
  <si>
    <r>
      <t xml:space="preserve">Коды по ОКЕИ: </t>
    </r>
    <r>
      <rPr>
        <b/>
        <sz val="10"/>
        <color indexed="10"/>
        <rFont val="Times New Roman"/>
        <family val="1"/>
      </rPr>
      <t>квадратный метр – 055</t>
    </r>
    <r>
      <rPr>
        <sz val="10"/>
        <rFont val="Times New Roman"/>
        <family val="1"/>
      </rPr>
      <t xml:space="preserve">, единица </t>
    </r>
    <r>
      <rPr>
        <sz val="10"/>
        <rFont val="Symbol"/>
        <family val="1"/>
      </rPr>
      <t>-</t>
    </r>
    <r>
      <rPr>
        <sz val="10"/>
        <rFont val="Times New Roman"/>
        <family val="1"/>
      </rPr>
      <t xml:space="preserve"> 642</t>
    </r>
  </si>
  <si>
    <r>
      <t xml:space="preserve"> Коды по ОКЕИ: </t>
    </r>
    <r>
      <rPr>
        <b/>
        <sz val="10"/>
        <color indexed="10"/>
        <rFont val="Times New Roman"/>
        <family val="1"/>
      </rPr>
      <t>человек</t>
    </r>
    <r>
      <rPr>
        <sz val="10"/>
        <rFont val="Times New Roman"/>
        <family val="1"/>
      </rPr>
      <t xml:space="preserve"> - 792</t>
    </r>
  </si>
  <si>
    <r>
      <t xml:space="preserve">Коды по ОКЕИ: </t>
    </r>
    <r>
      <rPr>
        <b/>
        <sz val="10"/>
        <color indexed="10"/>
        <rFont val="Times New Roman"/>
        <family val="1"/>
      </rPr>
      <t>человек</t>
    </r>
    <r>
      <rPr>
        <sz val="10"/>
        <rFont val="Times New Roman"/>
        <family val="1"/>
      </rPr>
      <t xml:space="preserve"> – 792 </t>
    </r>
  </si>
  <si>
    <r>
      <t xml:space="preserve">Код по ОКЕИ: </t>
    </r>
    <r>
      <rPr>
        <b/>
        <sz val="10"/>
        <color indexed="10"/>
        <rFont val="Times New Roman"/>
        <family val="1"/>
      </rPr>
      <t>единица</t>
    </r>
    <r>
      <rPr>
        <sz val="10"/>
        <rFont val="Times New Roman"/>
        <family val="1"/>
      </rPr>
      <t xml:space="preserve"> - 642</t>
    </r>
  </si>
  <si>
    <r>
      <t xml:space="preserve">Код по ОКЕИ: </t>
    </r>
    <r>
      <rPr>
        <b/>
        <sz val="14"/>
        <color indexed="10"/>
        <rFont val="Times New Roman"/>
        <family val="1"/>
      </rPr>
      <t xml:space="preserve">в </t>
    </r>
    <r>
      <rPr>
        <b/>
        <sz val="14"/>
        <color indexed="10"/>
        <rFont val="Times New Roman"/>
        <family val="1"/>
      </rPr>
      <t>тысячах рублей</t>
    </r>
    <r>
      <rPr>
        <sz val="12"/>
        <rFont val="Times New Roman"/>
        <family val="1"/>
      </rPr>
      <t xml:space="preserve"> – 384</t>
    </r>
  </si>
  <si>
    <t xml:space="preserve">     заместитель руководителя</t>
  </si>
  <si>
    <t xml:space="preserve">     руководитель</t>
  </si>
  <si>
    <t xml:space="preserve">     преподаватель</t>
  </si>
  <si>
    <t xml:space="preserve">     концертмейстер</t>
  </si>
  <si>
    <t xml:space="preserve">     методист</t>
  </si>
  <si>
    <r>
      <rPr>
        <sz val="10"/>
        <rFont val="Times New Roman"/>
        <family val="1"/>
      </rPr>
      <t>Площадь помещений</t>
    </r>
    <r>
      <rPr>
        <b/>
        <sz val="10"/>
        <rFont val="Times New Roman"/>
        <family val="1"/>
      </rPr>
      <t xml:space="preserve">, </t>
    </r>
    <r>
      <rPr>
        <b/>
        <sz val="14"/>
        <color indexed="10"/>
        <rFont val="Times New Roman"/>
        <family val="1"/>
      </rPr>
      <t>кв. м.</t>
    </r>
  </si>
  <si>
    <t>ВНИМАНИЕ: Формы со снятой защитой листов не принимаются !!!</t>
  </si>
  <si>
    <t xml:space="preserve">             баян</t>
  </si>
  <si>
    <t xml:space="preserve">             аккордеон</t>
  </si>
  <si>
    <t xml:space="preserve">             домра</t>
  </si>
  <si>
    <t xml:space="preserve">             балалайка</t>
  </si>
  <si>
    <t xml:space="preserve">             гитара</t>
  </si>
  <si>
    <t xml:space="preserve">             гусли</t>
  </si>
  <si>
    <t xml:space="preserve">             флейта</t>
  </si>
  <si>
    <t xml:space="preserve">             гобой</t>
  </si>
  <si>
    <t xml:space="preserve">             кларнет</t>
  </si>
  <si>
    <t xml:space="preserve">             фагот</t>
  </si>
  <si>
    <t xml:space="preserve">             саксофон</t>
  </si>
  <si>
    <t xml:space="preserve">             труба</t>
  </si>
  <si>
    <t xml:space="preserve">             валторна</t>
  </si>
  <si>
    <t xml:space="preserve">             тромбон</t>
  </si>
  <si>
    <t xml:space="preserve">             туба</t>
  </si>
  <si>
    <t xml:space="preserve">             ударные инструменты</t>
  </si>
  <si>
    <t xml:space="preserve">             скрипка</t>
  </si>
  <si>
    <t xml:space="preserve">             виолончель</t>
  </si>
  <si>
    <t xml:space="preserve">             альт</t>
  </si>
  <si>
    <t xml:space="preserve">             арфа</t>
  </si>
  <si>
    <t>в том числе:</t>
  </si>
  <si>
    <t xml:space="preserve">             синтезатор</t>
  </si>
  <si>
    <t xml:space="preserve">             другие</t>
  </si>
  <si>
    <t>Отделения:</t>
  </si>
  <si>
    <t xml:space="preserve">             Хоровое</t>
  </si>
  <si>
    <t xml:space="preserve">             Эстрадно-джазовое</t>
  </si>
  <si>
    <t xml:space="preserve">             Изобразительное</t>
  </si>
  <si>
    <t xml:space="preserve">             Хореографическое</t>
  </si>
  <si>
    <t xml:space="preserve">             Театральное</t>
  </si>
  <si>
    <t xml:space="preserve">             Декоративно-прикладное</t>
  </si>
  <si>
    <t xml:space="preserve">             Фольклорное </t>
  </si>
  <si>
    <t xml:space="preserve">             Сольное академическое</t>
  </si>
  <si>
    <t xml:space="preserve">             Сольное народное</t>
  </si>
  <si>
    <t xml:space="preserve">             Фотоискусство</t>
  </si>
  <si>
    <t xml:space="preserve">             Прочие</t>
  </si>
  <si>
    <t xml:space="preserve">Всего (сумма стр. 02, 03, 10, 21, 26, 29-39):      </t>
  </si>
  <si>
    <r>
      <t>Численность учащихся, принявших участие в творч. мероприятиях (</t>
    </r>
    <r>
      <rPr>
        <sz val="10"/>
        <color indexed="10"/>
        <rFont val="Times New Roman"/>
        <family val="1"/>
      </rPr>
      <t>с начала года</t>
    </r>
    <r>
      <rPr>
        <sz val="10"/>
        <rFont val="Times New Roman"/>
        <family val="1"/>
      </rPr>
      <t xml:space="preserve">)  </t>
    </r>
    <r>
      <rPr>
        <b/>
        <sz val="10"/>
        <rFont val="Times New Roman"/>
        <family val="1"/>
      </rPr>
      <t>(41)</t>
    </r>
    <r>
      <rPr>
        <sz val="10"/>
        <rFont val="Times New Roman"/>
        <family val="1"/>
      </rPr>
      <t>:</t>
    </r>
  </si>
  <si>
    <t>на начало 2018</t>
  </si>
  <si>
    <t>/2019 учебного года</t>
  </si>
  <si>
    <t>«____» _________2018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</si>
</sst>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Symbol"/>
      <family val="1"/>
    </font>
    <font>
      <b/>
      <sz val="10"/>
      <name val="Courier New"/>
      <family val="3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thin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5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34" borderId="2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1" fillId="35" borderId="21" xfId="0" applyFont="1" applyFill="1" applyBorder="1" applyAlignment="1" applyProtection="1">
      <alignment horizontal="center" vertical="center" wrapText="1"/>
      <protection locked="0"/>
    </xf>
    <xf numFmtId="0" fontId="5" fillId="35" borderId="21" xfId="0" applyFont="1" applyFill="1" applyBorder="1" applyAlignment="1" applyProtection="1">
      <alignment wrapText="1"/>
      <protection locked="0"/>
    </xf>
    <xf numFmtId="1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35" borderId="21" xfId="0" applyNumberFormat="1" applyFont="1" applyFill="1" applyBorder="1" applyAlignment="1" applyProtection="1">
      <alignment horizontal="center" vertical="center"/>
      <protection locked="0"/>
    </xf>
    <xf numFmtId="1" fontId="1" fillId="34" borderId="2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0" borderId="0" xfId="0" applyFont="1" applyAlignment="1">
      <alignment horizontal="left"/>
    </xf>
    <xf numFmtId="0" fontId="55" fillId="0" borderId="21" xfId="0" applyFont="1" applyBorder="1" applyAlignment="1">
      <alignment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 applyProtection="1">
      <alignment horizontal="center" vertical="center" wrapText="1"/>
      <protection locked="0"/>
    </xf>
    <xf numFmtId="0" fontId="1" fillId="37" borderId="26" xfId="0" applyFont="1" applyFill="1" applyBorder="1" applyAlignment="1" applyProtection="1">
      <alignment horizontal="center" vertical="center" wrapText="1"/>
      <protection/>
    </xf>
    <xf numFmtId="0" fontId="1" fillId="34" borderId="26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1" fillId="35" borderId="28" xfId="0" applyFont="1" applyFill="1" applyBorder="1" applyAlignment="1" applyProtection="1">
      <alignment horizontal="center" vertical="center" wrapText="1"/>
      <protection locked="0"/>
    </xf>
    <xf numFmtId="0" fontId="1" fillId="34" borderId="28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34" borderId="26" xfId="0" applyFont="1" applyFill="1" applyBorder="1" applyAlignment="1">
      <alignment vertical="center" wrapText="1"/>
    </xf>
    <xf numFmtId="49" fontId="2" fillId="34" borderId="26" xfId="0" applyNumberFormat="1" applyFont="1" applyFill="1" applyBorder="1" applyAlignment="1">
      <alignment horizontal="center" vertical="center" wrapText="1"/>
    </xf>
    <xf numFmtId="49" fontId="2" fillId="37" borderId="26" xfId="0" applyNumberFormat="1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 applyProtection="1">
      <alignment horizontal="center" vertical="center" wrapText="1"/>
      <protection/>
    </xf>
    <xf numFmtId="0" fontId="0" fillId="35" borderId="26" xfId="0" applyFill="1" applyBorder="1" applyAlignment="1" applyProtection="1">
      <alignment/>
      <protection locked="0"/>
    </xf>
    <xf numFmtId="0" fontId="56" fillId="0" borderId="0" xfId="0" applyFont="1" applyAlignment="1">
      <alignment/>
    </xf>
    <xf numFmtId="0" fontId="2" fillId="37" borderId="28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vertical="center" wrapText="1"/>
    </xf>
    <xf numFmtId="49" fontId="2" fillId="10" borderId="27" xfId="0" applyNumberFormat="1" applyFont="1" applyFill="1" applyBorder="1" applyAlignment="1">
      <alignment horizontal="center" vertical="center" wrapText="1"/>
    </xf>
    <xf numFmtId="0" fontId="1" fillId="10" borderId="30" xfId="0" applyFont="1" applyFill="1" applyBorder="1" applyAlignment="1" applyProtection="1">
      <alignment horizontal="center" vertical="center" wrapText="1"/>
      <protection locked="0"/>
    </xf>
    <xf numFmtId="0" fontId="1" fillId="10" borderId="27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right" vertical="center" wrapText="1"/>
    </xf>
    <xf numFmtId="0" fontId="1" fillId="38" borderId="29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4" fillId="35" borderId="0" xfId="0" applyFont="1" applyFill="1" applyAlignment="1" applyProtection="1">
      <alignment vertical="center" wrapText="1"/>
      <protection locked="0"/>
    </xf>
    <xf numFmtId="0" fontId="1" fillId="35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>
      <alignment horizontal="left"/>
    </xf>
    <xf numFmtId="0" fontId="1" fillId="35" borderId="31" xfId="0" applyFont="1" applyFill="1" applyBorder="1" applyAlignment="1" applyProtection="1">
      <alignment horizontal="center"/>
      <protection locked="0"/>
    </xf>
    <xf numFmtId="0" fontId="1" fillId="35" borderId="32" xfId="0" applyFont="1" applyFill="1" applyBorder="1" applyAlignment="1" applyProtection="1">
      <alignment horizontal="center"/>
      <protection locked="0"/>
    </xf>
    <xf numFmtId="0" fontId="1" fillId="35" borderId="28" xfId="0" applyFont="1" applyFill="1" applyBorder="1" applyAlignment="1" applyProtection="1">
      <alignment horizontal="center"/>
      <protection locked="0"/>
    </xf>
    <xf numFmtId="49" fontId="1" fillId="35" borderId="18" xfId="0" applyNumberFormat="1" applyFont="1" applyFill="1" applyBorder="1" applyAlignment="1" applyProtection="1">
      <alignment horizontal="center"/>
      <protection locked="0"/>
    </xf>
    <xf numFmtId="49" fontId="1" fillId="35" borderId="19" xfId="0" applyNumberFormat="1" applyFont="1" applyFill="1" applyBorder="1" applyAlignment="1" applyProtection="1">
      <alignment horizontal="center"/>
      <protection locked="0"/>
    </xf>
    <xf numFmtId="49" fontId="1" fillId="35" borderId="33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5" borderId="18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>
      <alignment horizontal="center"/>
      <protection locked="0"/>
    </xf>
    <xf numFmtId="0" fontId="1" fillId="35" borderId="33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1" fillId="35" borderId="10" xfId="0" applyNumberFormat="1" applyFont="1" applyFill="1" applyBorder="1" applyAlignment="1" applyProtection="1">
      <alignment horizontal="center" vertical="center"/>
      <protection locked="0"/>
    </xf>
    <xf numFmtId="49" fontId="1" fillId="35" borderId="34" xfId="0" applyNumberFormat="1" applyFont="1" applyFill="1" applyBorder="1" applyAlignment="1" applyProtection="1">
      <alignment horizontal="center" vertical="center"/>
      <protection locked="0"/>
    </xf>
    <xf numFmtId="49" fontId="1" fillId="35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33" borderId="39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35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16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" fillId="33" borderId="3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Y50"/>
  <sheetViews>
    <sheetView tabSelected="1" zoomScaleSheetLayoutView="100" workbookViewId="0" topLeftCell="A1">
      <selection activeCell="B47" sqref="B47:EW47"/>
    </sheetView>
  </sheetViews>
  <sheetFormatPr defaultColWidth="0.875" defaultRowHeight="12.75"/>
  <cols>
    <col min="1" max="16384" width="0.875" style="1" customWidth="1"/>
  </cols>
  <sheetData>
    <row r="1" s="27" customFormat="1" ht="12.75">
      <c r="EY1" s="12" t="s">
        <v>70</v>
      </c>
    </row>
    <row r="2" s="25" customFormat="1" ht="6" customHeight="1" thickBot="1">
      <c r="EY2" s="26"/>
    </row>
    <row r="3" spans="19:138" ht="18" customHeight="1" thickBot="1">
      <c r="S3" s="110" t="s">
        <v>0</v>
      </c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2"/>
    </row>
    <row r="4" ht="6.75" customHeight="1" thickBot="1"/>
    <row r="5" spans="19:138" ht="14.25" customHeight="1" thickBot="1">
      <c r="S5" s="113" t="s">
        <v>1</v>
      </c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5"/>
    </row>
    <row r="6" ht="12" customHeight="1" thickBot="1"/>
    <row r="7" spans="14:143" ht="54" customHeight="1" thickBot="1">
      <c r="N7" s="2"/>
      <c r="O7" s="116" t="s">
        <v>97</v>
      </c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3"/>
    </row>
    <row r="8" ht="12" customHeight="1" thickBot="1"/>
    <row r="9" spans="19:138" ht="14.25" customHeight="1" thickBot="1">
      <c r="S9" s="113" t="s">
        <v>2</v>
      </c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5"/>
    </row>
    <row r="10" spans="11:145" ht="21" customHeight="1" thickBot="1"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5"/>
    </row>
    <row r="11" spans="19:138" ht="13.5" customHeight="1">
      <c r="S11" s="126" t="s">
        <v>30</v>
      </c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8"/>
    </row>
    <row r="12" spans="19:138" ht="12" customHeight="1">
      <c r="S12" s="129" t="s">
        <v>31</v>
      </c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1"/>
    </row>
    <row r="13" spans="19:138" ht="11.25" customHeight="1">
      <c r="S13" s="236" t="s">
        <v>203</v>
      </c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4" t="s">
        <v>204</v>
      </c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4"/>
      <c r="CT13" s="4"/>
      <c r="CU13" s="4"/>
      <c r="CV13" s="4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5"/>
    </row>
    <row r="14" spans="19:138" ht="3.75" customHeight="1" thickBot="1">
      <c r="S14" s="171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83"/>
    </row>
    <row r="15" ht="12" customHeight="1" thickBot="1"/>
    <row r="16" spans="1:151" s="16" customFormat="1" ht="15" customHeight="1" thickBot="1">
      <c r="A16" s="113" t="s">
        <v>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  <c r="CG16" s="113" t="s">
        <v>4</v>
      </c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5"/>
      <c r="DT16" s="178" t="s">
        <v>98</v>
      </c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80"/>
    </row>
    <row r="17" spans="1:155" ht="12.75" customHeight="1">
      <c r="A17" s="8"/>
      <c r="B17" s="176" t="s">
        <v>32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7"/>
      <c r="CG17" s="173" t="s">
        <v>55</v>
      </c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5"/>
      <c r="DP17" s="187" t="s">
        <v>88</v>
      </c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</row>
    <row r="18" spans="1:155" ht="10.5" customHeight="1">
      <c r="A18" s="9"/>
      <c r="B18" s="169" t="s">
        <v>33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70"/>
      <c r="CG18" s="158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60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</row>
    <row r="19" spans="1:155" ht="10.5" customHeight="1">
      <c r="A19" s="9"/>
      <c r="B19" s="169" t="s">
        <v>34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70"/>
      <c r="CG19" s="158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60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</row>
    <row r="20" spans="1:155" ht="10.5" customHeight="1">
      <c r="A20" s="9"/>
      <c r="B20" s="169" t="s">
        <v>35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70"/>
      <c r="CG20" s="158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60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</row>
    <row r="21" spans="1:155" ht="12" customHeight="1">
      <c r="A21" s="9"/>
      <c r="B21" s="157" t="s">
        <v>5</v>
      </c>
      <c r="C21" s="157"/>
      <c r="D21" s="157"/>
      <c r="E21" s="157"/>
      <c r="F21" s="164" t="s">
        <v>53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5"/>
      <c r="CG21" s="158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60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</row>
    <row r="22" spans="1:149" ht="10.5" customHeight="1">
      <c r="A22" s="9"/>
      <c r="B22" s="169" t="s">
        <v>36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70"/>
      <c r="CG22" s="161" t="s">
        <v>29</v>
      </c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3"/>
      <c r="DV22" s="184" t="s">
        <v>6</v>
      </c>
      <c r="DW22" s="184"/>
      <c r="DX22" s="184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6" t="s">
        <v>7</v>
      </c>
      <c r="EM22" s="186"/>
      <c r="EN22" s="186"/>
      <c r="EO22" s="186"/>
      <c r="EP22" s="181"/>
      <c r="EQ22" s="181"/>
      <c r="ER22" s="181"/>
      <c r="ES22" s="181"/>
    </row>
    <row r="23" spans="1:155" ht="3" customHeight="1">
      <c r="A23" s="9"/>
      <c r="B23" s="169" t="s">
        <v>37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70"/>
      <c r="CG23" s="161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3"/>
      <c r="DP23" s="23"/>
      <c r="DQ23" s="23"/>
      <c r="DR23" s="23"/>
      <c r="DS23" s="23"/>
      <c r="DT23" s="23"/>
      <c r="DU23" s="23"/>
      <c r="DV23" s="184"/>
      <c r="DW23" s="184"/>
      <c r="DX23" s="184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6"/>
      <c r="EM23" s="186"/>
      <c r="EN23" s="186"/>
      <c r="EO23" s="186"/>
      <c r="EP23" s="182"/>
      <c r="EQ23" s="182"/>
      <c r="ER23" s="182"/>
      <c r="ES23" s="182"/>
      <c r="ET23" s="23"/>
      <c r="EU23" s="23"/>
      <c r="EV23" s="23"/>
      <c r="EW23" s="23"/>
      <c r="EX23" s="23"/>
      <c r="EY23" s="23"/>
    </row>
    <row r="24" spans="1:155" ht="7.5" customHeight="1">
      <c r="A24" s="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70"/>
      <c r="CG24" s="161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3"/>
      <c r="DP24" s="23"/>
      <c r="DQ24" s="23"/>
      <c r="DR24" s="23"/>
      <c r="DS24" s="23"/>
      <c r="DT24" s="23"/>
      <c r="DU24" s="23"/>
      <c r="DV24" s="184" t="s">
        <v>6</v>
      </c>
      <c r="DW24" s="184"/>
      <c r="DX24" s="184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6" t="s">
        <v>7</v>
      </c>
      <c r="EM24" s="186"/>
      <c r="EN24" s="186"/>
      <c r="EO24" s="186"/>
      <c r="EP24" s="185"/>
      <c r="EQ24" s="185"/>
      <c r="ER24" s="185"/>
      <c r="ES24" s="185"/>
      <c r="ET24" s="23"/>
      <c r="EU24" s="23"/>
      <c r="EV24" s="23"/>
      <c r="EW24" s="23"/>
      <c r="EX24" s="23"/>
      <c r="EY24" s="23"/>
    </row>
    <row r="25" spans="1:155" ht="6" customHeight="1">
      <c r="A25" s="9"/>
      <c r="B25" s="157" t="s">
        <v>5</v>
      </c>
      <c r="C25" s="157"/>
      <c r="D25" s="157"/>
      <c r="E25" s="157"/>
      <c r="F25" s="164" t="s">
        <v>38</v>
      </c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5"/>
      <c r="CG25" s="158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60"/>
      <c r="DP25" s="23"/>
      <c r="DQ25" s="23"/>
      <c r="DR25" s="23"/>
      <c r="DS25" s="23"/>
      <c r="DT25" s="23"/>
      <c r="DU25" s="23"/>
      <c r="DV25" s="184"/>
      <c r="DW25" s="184"/>
      <c r="DX25" s="184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6"/>
      <c r="EM25" s="186"/>
      <c r="EN25" s="186"/>
      <c r="EO25" s="186"/>
      <c r="EP25" s="182"/>
      <c r="EQ25" s="182"/>
      <c r="ER25" s="182"/>
      <c r="ES25" s="182"/>
      <c r="ET25" s="23"/>
      <c r="EU25" s="23"/>
      <c r="EV25" s="23"/>
      <c r="EW25" s="23"/>
      <c r="EX25" s="23"/>
      <c r="EY25" s="23"/>
    </row>
    <row r="26" spans="1:155" ht="5.25" customHeight="1">
      <c r="A26" s="9"/>
      <c r="B26" s="157"/>
      <c r="C26" s="157"/>
      <c r="D26" s="157"/>
      <c r="E26" s="157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5"/>
      <c r="CG26" s="158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60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</row>
    <row r="27" spans="1:155" ht="6" customHeight="1" thickBot="1">
      <c r="A27" s="9"/>
      <c r="B27" s="10"/>
      <c r="C27" s="10"/>
      <c r="D27" s="10"/>
      <c r="E27" s="10"/>
      <c r="F27" s="164" t="s">
        <v>54</v>
      </c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5"/>
      <c r="CG27" s="158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60"/>
      <c r="DR27" s="11"/>
      <c r="DS27" s="11"/>
      <c r="DT27" s="11"/>
      <c r="EU27" s="11"/>
      <c r="EV27" s="11"/>
      <c r="EW27" s="11"/>
      <c r="EX27" s="11"/>
      <c r="EY27" s="11"/>
    </row>
    <row r="28" spans="1:155" ht="4.5" customHeight="1">
      <c r="A28" s="9"/>
      <c r="B28" s="10"/>
      <c r="C28" s="10"/>
      <c r="D28" s="10"/>
      <c r="E28" s="10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5"/>
      <c r="CG28" s="158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60"/>
      <c r="DR28" s="11"/>
      <c r="DS28" s="11"/>
      <c r="DT28" s="11"/>
      <c r="DU28" s="117" t="s">
        <v>8</v>
      </c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9"/>
      <c r="EU28" s="11"/>
      <c r="EV28" s="11"/>
      <c r="EW28" s="11"/>
      <c r="EX28" s="11"/>
      <c r="EY28" s="11"/>
    </row>
    <row r="29" spans="1:155" ht="11.25" customHeight="1">
      <c r="A29" s="9"/>
      <c r="B29" s="169" t="s">
        <v>89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70"/>
      <c r="CG29" s="161" t="s">
        <v>56</v>
      </c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3"/>
      <c r="DR29" s="11"/>
      <c r="DS29" s="11"/>
      <c r="DT29" s="11"/>
      <c r="DU29" s="120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2"/>
      <c r="EU29" s="11"/>
      <c r="EV29" s="11"/>
      <c r="EW29" s="11"/>
      <c r="EX29" s="11"/>
      <c r="EY29" s="11"/>
    </row>
    <row r="30" spans="1:155" ht="2.25" customHeight="1" thickBot="1">
      <c r="A30" s="9"/>
      <c r="B30" s="164" t="s">
        <v>90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5"/>
      <c r="CG30" s="161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3"/>
      <c r="DR30" s="11"/>
      <c r="DS30" s="11"/>
      <c r="DT30" s="11"/>
      <c r="DU30" s="123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5"/>
      <c r="EU30" s="11"/>
      <c r="EV30" s="11"/>
      <c r="EW30" s="11"/>
      <c r="EX30" s="11"/>
      <c r="EY30" s="11"/>
    </row>
    <row r="31" spans="1:155" ht="8.25" customHeight="1">
      <c r="A31" s="9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5"/>
      <c r="CG31" s="161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3"/>
      <c r="DR31" s="11"/>
      <c r="DS31" s="11"/>
      <c r="DT31" s="11"/>
      <c r="EU31" s="11"/>
      <c r="EV31" s="11"/>
      <c r="EW31" s="11"/>
      <c r="EX31" s="11"/>
      <c r="EY31" s="11"/>
    </row>
    <row r="32" spans="1:117" ht="11.25" customHeight="1">
      <c r="A32" s="9"/>
      <c r="B32" s="157" t="s">
        <v>5</v>
      </c>
      <c r="C32" s="157"/>
      <c r="D32" s="157"/>
      <c r="E32" s="157"/>
      <c r="F32" s="164" t="s">
        <v>99</v>
      </c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5"/>
      <c r="CG32" s="158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60"/>
    </row>
    <row r="33" spans="1:117" ht="7.5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66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8"/>
    </row>
    <row r="34" ht="12" customHeight="1"/>
    <row r="35" spans="1:155" ht="15" customHeight="1">
      <c r="A35" s="18"/>
      <c r="B35" s="19" t="s">
        <v>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1"/>
      <c r="AT35" s="21"/>
      <c r="AU35" s="21"/>
      <c r="AV35" s="21"/>
      <c r="AW35" s="104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6"/>
      <c r="EX35" s="24"/>
      <c r="EY35" s="17"/>
    </row>
    <row r="36" spans="1:155" ht="15" customHeight="1">
      <c r="A36" s="9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6"/>
      <c r="EX36" s="24"/>
      <c r="EY36" s="17"/>
    </row>
    <row r="37" spans="1:155" ht="3.75" customHeight="1">
      <c r="A37" s="13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7"/>
      <c r="EX37" s="9"/>
      <c r="EY37" s="10"/>
    </row>
    <row r="38" spans="1:153" ht="13.5" customHeight="1">
      <c r="A38" s="18"/>
      <c r="B38" s="19" t="s">
        <v>10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07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9"/>
    </row>
    <row r="39" spans="1:153" ht="13.5" customHeight="1">
      <c r="A39" s="9"/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6"/>
    </row>
    <row r="40" spans="1:153" ht="3.7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5"/>
    </row>
    <row r="41" spans="1:153" ht="20.25" customHeight="1" thickBot="1">
      <c r="A41" s="138" t="s">
        <v>11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2" t="s">
        <v>12</v>
      </c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4"/>
    </row>
    <row r="42" spans="1:153" ht="26.25" customHeight="1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5" t="s">
        <v>13</v>
      </c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7"/>
      <c r="BL42" s="135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7"/>
      <c r="DE42" s="135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7"/>
    </row>
    <row r="43" spans="1:153" s="11" customFormat="1" ht="14.25" customHeight="1" thickBot="1">
      <c r="A43" s="148">
        <v>1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50"/>
      <c r="R43" s="149">
        <v>2</v>
      </c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50"/>
      <c r="BL43" s="148">
        <v>3</v>
      </c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50"/>
      <c r="DE43" s="148">
        <v>4</v>
      </c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49"/>
      <c r="EV43" s="149"/>
      <c r="EW43" s="150"/>
    </row>
    <row r="44" spans="1:153" s="11" customFormat="1" ht="15" customHeight="1" thickBot="1">
      <c r="A44" s="154" t="s">
        <v>39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6"/>
      <c r="R44" s="151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3"/>
      <c r="BL44" s="151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3"/>
      <c r="DE44" s="151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3"/>
    </row>
    <row r="45" ht="10.5" customHeight="1"/>
    <row r="46" spans="1:153" s="22" customFormat="1" ht="15" customHeight="1">
      <c r="A46" s="58" t="s">
        <v>14</v>
      </c>
      <c r="B46" s="5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132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4"/>
    </row>
    <row r="47" spans="2:153" s="22" customFormat="1" ht="15" customHeight="1">
      <c r="B47" s="104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6"/>
    </row>
    <row r="48" ht="3" customHeight="1"/>
    <row r="50" spans="2:153" s="81" customFormat="1" ht="15">
      <c r="B50" s="103" t="s">
        <v>165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</row>
  </sheetData>
  <sheetProtection selectLockedCells="1"/>
  <mergeCells count="63">
    <mergeCell ref="S13:BX13"/>
    <mergeCell ref="DV24:DX25"/>
    <mergeCell ref="DY24:EK25"/>
    <mergeCell ref="EL24:EO25"/>
    <mergeCell ref="EP24:ES25"/>
    <mergeCell ref="DP17:EY21"/>
    <mergeCell ref="EL22:EO23"/>
    <mergeCell ref="DV22:DX23"/>
    <mergeCell ref="DY22:EK23"/>
    <mergeCell ref="A16:CF16"/>
    <mergeCell ref="CG16:DM16"/>
    <mergeCell ref="DT16:EU16"/>
    <mergeCell ref="EP22:ES23"/>
    <mergeCell ref="B18:CF18"/>
    <mergeCell ref="B19:CF19"/>
    <mergeCell ref="CW14:EH14"/>
    <mergeCell ref="B22:CF22"/>
    <mergeCell ref="S14:BI14"/>
    <mergeCell ref="B20:CF20"/>
    <mergeCell ref="B21:E21"/>
    <mergeCell ref="F21:CF21"/>
    <mergeCell ref="CG17:DM20"/>
    <mergeCell ref="CG21:DM21"/>
    <mergeCell ref="B17:CF17"/>
    <mergeCell ref="CG22:DM24"/>
    <mergeCell ref="B23:CF24"/>
    <mergeCell ref="B32:E32"/>
    <mergeCell ref="CG25:DM28"/>
    <mergeCell ref="CG29:DM31"/>
    <mergeCell ref="F32:CF32"/>
    <mergeCell ref="CG32:DM33"/>
    <mergeCell ref="B30:CF31"/>
    <mergeCell ref="B29:CF29"/>
    <mergeCell ref="B25:E26"/>
    <mergeCell ref="F25:CF26"/>
    <mergeCell ref="F27:CF28"/>
    <mergeCell ref="A43:Q43"/>
    <mergeCell ref="R43:BK43"/>
    <mergeCell ref="BL43:DD43"/>
    <mergeCell ref="DE43:EW43"/>
    <mergeCell ref="BL44:DD44"/>
    <mergeCell ref="A44:Q44"/>
    <mergeCell ref="R44:BK44"/>
    <mergeCell ref="DE44:EW44"/>
    <mergeCell ref="B36:EW36"/>
    <mergeCell ref="S11:EH11"/>
    <mergeCell ref="S12:EH12"/>
    <mergeCell ref="AA46:EW46"/>
    <mergeCell ref="BL42:DD42"/>
    <mergeCell ref="A41:Q42"/>
    <mergeCell ref="R41:EW41"/>
    <mergeCell ref="R42:BK42"/>
    <mergeCell ref="DE42:EW42"/>
    <mergeCell ref="B50:EW50"/>
    <mergeCell ref="B47:EW47"/>
    <mergeCell ref="B39:EW39"/>
    <mergeCell ref="AW35:EW35"/>
    <mergeCell ref="S38:EW38"/>
    <mergeCell ref="S3:EH3"/>
    <mergeCell ref="S5:EH5"/>
    <mergeCell ref="O7:EL7"/>
    <mergeCell ref="S9:EH9"/>
    <mergeCell ref="DU28:ET30"/>
  </mergeCells>
  <printOptions/>
  <pageMargins left="0.7874015748031497" right="0.7086614173228347" top="0.7086614173228347" bottom="0.3937007874015748" header="0.1968503937007874" footer="0.1968503937007874"/>
  <pageSetup fitToHeight="1" fitToWidth="1"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3"/>
  <sheetViews>
    <sheetView workbookViewId="0" topLeftCell="A1">
      <selection activeCell="C6" sqref="C6:D6"/>
    </sheetView>
  </sheetViews>
  <sheetFormatPr defaultColWidth="9.00390625" defaultRowHeight="12.75"/>
  <cols>
    <col min="2" max="2" width="11.50390625" style="0" customWidth="1"/>
    <col min="5" max="5" width="9.125" style="0" customWidth="1"/>
    <col min="7" max="7" width="13.375" style="0" customWidth="1"/>
    <col min="11" max="11" width="14.375" style="0" customWidth="1"/>
    <col min="14" max="14" width="12.125" style="0" customWidth="1"/>
    <col min="15" max="15" width="10.375" style="0" customWidth="1"/>
  </cols>
  <sheetData>
    <row r="1" ht="15">
      <c r="A1" s="32" t="s">
        <v>40</v>
      </c>
    </row>
    <row r="2" spans="1:15" ht="13.5" customHeight="1" thickBot="1">
      <c r="A2" s="190" t="s">
        <v>154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8.25" customHeight="1" thickBot="1">
      <c r="A3" s="188" t="s">
        <v>78</v>
      </c>
      <c r="B3" s="188" t="s">
        <v>41</v>
      </c>
      <c r="C3" s="200" t="s">
        <v>140</v>
      </c>
      <c r="D3" s="201"/>
      <c r="E3" s="201"/>
      <c r="F3" s="201"/>
      <c r="G3" s="202"/>
      <c r="H3" s="200" t="s">
        <v>141</v>
      </c>
      <c r="I3" s="201"/>
      <c r="J3" s="202"/>
      <c r="K3" s="188" t="s">
        <v>42</v>
      </c>
      <c r="L3" s="203" t="s">
        <v>164</v>
      </c>
      <c r="M3" s="204"/>
      <c r="N3" s="205" t="s">
        <v>142</v>
      </c>
      <c r="O3" s="206"/>
    </row>
    <row r="4" spans="1:15" ht="52.5">
      <c r="A4" s="189"/>
      <c r="B4" s="189"/>
      <c r="C4" s="193" t="s">
        <v>57</v>
      </c>
      <c r="D4" s="194"/>
      <c r="E4" s="39" t="s">
        <v>58</v>
      </c>
      <c r="F4" s="193" t="s">
        <v>59</v>
      </c>
      <c r="G4" s="194"/>
      <c r="H4" s="39" t="s">
        <v>60</v>
      </c>
      <c r="I4" s="193" t="s">
        <v>61</v>
      </c>
      <c r="J4" s="194"/>
      <c r="K4" s="189"/>
      <c r="L4" s="42" t="s">
        <v>16</v>
      </c>
      <c r="M4" s="43" t="s">
        <v>147</v>
      </c>
      <c r="N4" s="39" t="s">
        <v>100</v>
      </c>
      <c r="O4" s="39" t="s">
        <v>62</v>
      </c>
    </row>
    <row r="5" spans="1:15" ht="13.5" thickBot="1">
      <c r="A5" s="44">
        <v>1</v>
      </c>
      <c r="B5" s="45">
        <v>2</v>
      </c>
      <c r="C5" s="191">
        <v>3</v>
      </c>
      <c r="D5" s="192"/>
      <c r="E5" s="45">
        <v>4</v>
      </c>
      <c r="F5" s="191">
        <v>5</v>
      </c>
      <c r="G5" s="192"/>
      <c r="H5" s="45">
        <v>6</v>
      </c>
      <c r="I5" s="191">
        <v>7</v>
      </c>
      <c r="J5" s="192"/>
      <c r="K5" s="45">
        <v>8</v>
      </c>
      <c r="L5" s="45">
        <v>9</v>
      </c>
      <c r="M5" s="45">
        <v>10</v>
      </c>
      <c r="N5" s="45">
        <v>11</v>
      </c>
      <c r="O5" s="45">
        <v>12</v>
      </c>
    </row>
    <row r="6" spans="1:15" ht="13.5" thickBot="1">
      <c r="A6" s="46" t="s">
        <v>15</v>
      </c>
      <c r="B6" s="41">
        <f>SUM(B13:D13)</f>
        <v>0</v>
      </c>
      <c r="C6" s="195"/>
      <c r="D6" s="196"/>
      <c r="E6" s="48"/>
      <c r="F6" s="195"/>
      <c r="G6" s="196"/>
      <c r="H6" s="48"/>
      <c r="I6" s="195"/>
      <c r="J6" s="196"/>
      <c r="K6" s="48"/>
      <c r="L6" s="50"/>
      <c r="M6" s="50"/>
      <c r="N6" s="48"/>
      <c r="O6" s="48"/>
    </row>
    <row r="7" spans="1:15" ht="14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ht="12.75">
      <c r="A8" s="31"/>
    </row>
    <row r="9" ht="13.5" thickBot="1">
      <c r="A9" s="31"/>
    </row>
    <row r="10" spans="1:11" ht="104.25" customHeight="1">
      <c r="A10" s="188" t="s">
        <v>78</v>
      </c>
      <c r="B10" s="193" t="s">
        <v>139</v>
      </c>
      <c r="C10" s="198"/>
      <c r="D10" s="199"/>
      <c r="E10" s="202" t="s">
        <v>143</v>
      </c>
      <c r="F10" s="188" t="s">
        <v>65</v>
      </c>
      <c r="G10" s="188" t="s">
        <v>66</v>
      </c>
      <c r="H10" s="188" t="s">
        <v>144</v>
      </c>
      <c r="I10" s="188" t="s">
        <v>145</v>
      </c>
      <c r="J10" s="188" t="s">
        <v>146</v>
      </c>
      <c r="K10" s="188" t="s">
        <v>101</v>
      </c>
    </row>
    <row r="11" spans="1:11" ht="42.75" customHeight="1" thickBot="1">
      <c r="A11" s="197"/>
      <c r="B11" s="29" t="s">
        <v>63</v>
      </c>
      <c r="C11" s="29" t="s">
        <v>64</v>
      </c>
      <c r="D11" s="29" t="s">
        <v>102</v>
      </c>
      <c r="E11" s="207"/>
      <c r="F11" s="197"/>
      <c r="G11" s="197"/>
      <c r="H11" s="197"/>
      <c r="I11" s="208"/>
      <c r="J11" s="197"/>
      <c r="K11" s="197"/>
    </row>
    <row r="12" spans="1:11" ht="13.5" thickBot="1">
      <c r="A12" s="44">
        <v>1</v>
      </c>
      <c r="B12" s="45">
        <v>13</v>
      </c>
      <c r="C12" s="45">
        <v>14</v>
      </c>
      <c r="D12" s="45">
        <v>15</v>
      </c>
      <c r="E12" s="45">
        <v>16</v>
      </c>
      <c r="F12" s="45">
        <v>17</v>
      </c>
      <c r="G12" s="45">
        <v>18</v>
      </c>
      <c r="H12" s="45">
        <v>19</v>
      </c>
      <c r="I12" s="45">
        <v>20</v>
      </c>
      <c r="J12" s="45">
        <v>21</v>
      </c>
      <c r="K12" s="45">
        <v>22</v>
      </c>
    </row>
    <row r="13" spans="1:11" ht="13.5" thickBot="1">
      <c r="A13" s="46" t="s">
        <v>15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</sheetData>
  <sheetProtection password="EF19" sheet="1" objects="1" scenarios="1" selectLockedCells="1"/>
  <mergeCells count="26">
    <mergeCell ref="K10:K11"/>
    <mergeCell ref="B10:D10"/>
    <mergeCell ref="C3:G3"/>
    <mergeCell ref="H3:J3"/>
    <mergeCell ref="L3:M3"/>
    <mergeCell ref="N3:O3"/>
    <mergeCell ref="E10:E11"/>
    <mergeCell ref="H10:H11"/>
    <mergeCell ref="I10:I11"/>
    <mergeCell ref="J10:J11"/>
    <mergeCell ref="C6:D6"/>
    <mergeCell ref="F6:G6"/>
    <mergeCell ref="I6:J6"/>
    <mergeCell ref="A10:A11"/>
    <mergeCell ref="F10:F11"/>
    <mergeCell ref="G10:G11"/>
    <mergeCell ref="A3:A4"/>
    <mergeCell ref="B3:B4"/>
    <mergeCell ref="A2:O2"/>
    <mergeCell ref="C5:D5"/>
    <mergeCell ref="F5:G5"/>
    <mergeCell ref="I5:J5"/>
    <mergeCell ref="K3:K4"/>
    <mergeCell ref="C4:D4"/>
    <mergeCell ref="F4:G4"/>
    <mergeCell ref="I4:J4"/>
  </mergeCells>
  <printOptions/>
  <pageMargins left="0.7" right="0.7" top="0.75" bottom="0.75" header="0.3" footer="0.3"/>
  <pageSetup fitToHeight="1" fitToWidth="1" horizontalDpi="600" verticalDpi="600" orientation="landscape" paperSize="9" scale="87" r:id="rId1"/>
  <ignoredErrors>
    <ignoredError sqref="A6 A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N54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3.50390625" style="0" customWidth="1"/>
    <col min="2" max="2" width="46.00390625" style="0" customWidth="1"/>
    <col min="9" max="9" width="11.50390625" style="0" customWidth="1"/>
    <col min="10" max="10" width="17.00390625" style="0" customWidth="1"/>
    <col min="14" max="14" width="11.50390625" style="0" customWidth="1"/>
  </cols>
  <sheetData>
    <row r="2" ht="15">
      <c r="B2" s="32" t="s">
        <v>68</v>
      </c>
    </row>
    <row r="3" ht="12.75">
      <c r="B3" s="38" t="s">
        <v>155</v>
      </c>
    </row>
    <row r="4" spans="2:14" ht="37.5" customHeight="1">
      <c r="B4" s="209" t="s">
        <v>136</v>
      </c>
      <c r="C4" s="209" t="s">
        <v>78</v>
      </c>
      <c r="D4" s="209" t="s">
        <v>135</v>
      </c>
      <c r="E4" s="209" t="s">
        <v>134</v>
      </c>
      <c r="F4" s="214" t="s">
        <v>67</v>
      </c>
      <c r="G4" s="215"/>
      <c r="H4" s="215"/>
      <c r="I4" s="215"/>
      <c r="J4" s="216"/>
      <c r="K4" s="214" t="s">
        <v>103</v>
      </c>
      <c r="L4" s="215"/>
      <c r="M4" s="215"/>
      <c r="N4" s="216"/>
    </row>
    <row r="5" spans="2:14" ht="12.75">
      <c r="B5" s="213"/>
      <c r="C5" s="213"/>
      <c r="D5" s="213"/>
      <c r="E5" s="213"/>
      <c r="F5" s="209" t="s">
        <v>69</v>
      </c>
      <c r="G5" s="209" t="s">
        <v>48</v>
      </c>
      <c r="H5" s="217" t="s">
        <v>104</v>
      </c>
      <c r="I5" s="217"/>
      <c r="J5" s="217"/>
      <c r="K5" s="209" t="s">
        <v>69</v>
      </c>
      <c r="L5" s="209" t="s">
        <v>48</v>
      </c>
      <c r="M5" s="211" t="s">
        <v>104</v>
      </c>
      <c r="N5" s="212"/>
    </row>
    <row r="6" spans="2:14" ht="66.75" customHeight="1">
      <c r="B6" s="210"/>
      <c r="C6" s="210"/>
      <c r="D6" s="210"/>
      <c r="E6" s="210"/>
      <c r="F6" s="210"/>
      <c r="G6" s="210"/>
      <c r="H6" s="91" t="s">
        <v>16</v>
      </c>
      <c r="I6" s="91" t="s">
        <v>91</v>
      </c>
      <c r="J6" s="92" t="s">
        <v>137</v>
      </c>
      <c r="K6" s="210"/>
      <c r="L6" s="210"/>
      <c r="M6" s="66" t="s">
        <v>16</v>
      </c>
      <c r="N6" s="66" t="s">
        <v>92</v>
      </c>
    </row>
    <row r="7" spans="2:14" ht="12.75"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90">
        <v>7</v>
      </c>
      <c r="I7" s="90">
        <v>8</v>
      </c>
      <c r="J7" s="90">
        <v>9</v>
      </c>
      <c r="K7" s="71">
        <v>10</v>
      </c>
      <c r="L7" s="71">
        <v>11</v>
      </c>
      <c r="M7" s="71">
        <v>12</v>
      </c>
      <c r="N7" s="71">
        <v>13</v>
      </c>
    </row>
    <row r="8" spans="2:14" ht="12.75">
      <c r="B8" s="76" t="s">
        <v>44</v>
      </c>
      <c r="C8" s="75" t="s">
        <v>15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2:14" ht="12.75">
      <c r="B9" s="72" t="s">
        <v>45</v>
      </c>
      <c r="C9" s="67" t="s">
        <v>17</v>
      </c>
      <c r="D9" s="68"/>
      <c r="E9" s="61"/>
      <c r="F9" s="61"/>
      <c r="G9" s="61"/>
      <c r="H9" s="62" t="s">
        <v>109</v>
      </c>
      <c r="I9" s="62" t="s">
        <v>109</v>
      </c>
      <c r="J9" s="62" t="s">
        <v>109</v>
      </c>
      <c r="K9" s="61"/>
      <c r="L9" s="61"/>
      <c r="M9" s="61"/>
      <c r="N9" s="61"/>
    </row>
    <row r="10" spans="2:14" ht="12.75">
      <c r="B10" s="73" t="s">
        <v>138</v>
      </c>
      <c r="C10" s="74" t="s">
        <v>18</v>
      </c>
      <c r="D10" s="69">
        <f>SUM(D12:D17)</f>
        <v>0</v>
      </c>
      <c r="E10" s="63">
        <f aca="true" t="shared" si="0" ref="E10:N10">SUM(E12:E17)</f>
        <v>0</v>
      </c>
      <c r="F10" s="63">
        <f t="shared" si="0"/>
        <v>0</v>
      </c>
      <c r="G10" s="63">
        <f t="shared" si="0"/>
        <v>0</v>
      </c>
      <c r="H10" s="62" t="s">
        <v>109</v>
      </c>
      <c r="I10" s="62" t="s">
        <v>109</v>
      </c>
      <c r="J10" s="62" t="s">
        <v>109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</row>
    <row r="11" spans="2:14" ht="12.75">
      <c r="B11" s="76" t="s">
        <v>52</v>
      </c>
      <c r="C11" s="75"/>
      <c r="D11" s="70"/>
      <c r="E11" s="64"/>
      <c r="F11" s="64"/>
      <c r="G11" s="64"/>
      <c r="H11" s="62"/>
      <c r="I11" s="62"/>
      <c r="J11" s="62"/>
      <c r="K11" s="64"/>
      <c r="L11" s="64"/>
      <c r="M11" s="64"/>
      <c r="N11" s="64"/>
    </row>
    <row r="12" spans="2:14" ht="12.75">
      <c r="B12" s="72" t="s">
        <v>166</v>
      </c>
      <c r="C12" s="67" t="s">
        <v>19</v>
      </c>
      <c r="D12" s="68"/>
      <c r="E12" s="61"/>
      <c r="F12" s="61"/>
      <c r="G12" s="61"/>
      <c r="H12" s="62" t="s">
        <v>22</v>
      </c>
      <c r="I12" s="62" t="s">
        <v>22</v>
      </c>
      <c r="J12" s="62" t="s">
        <v>22</v>
      </c>
      <c r="K12" s="61"/>
      <c r="L12" s="61"/>
      <c r="M12" s="61"/>
      <c r="N12" s="61"/>
    </row>
    <row r="13" spans="2:14" ht="12.75">
      <c r="B13" s="72" t="s">
        <v>167</v>
      </c>
      <c r="C13" s="67" t="s">
        <v>20</v>
      </c>
      <c r="D13" s="68"/>
      <c r="E13" s="61"/>
      <c r="F13" s="61"/>
      <c r="G13" s="61"/>
      <c r="H13" s="62" t="s">
        <v>22</v>
      </c>
      <c r="I13" s="62" t="s">
        <v>22</v>
      </c>
      <c r="J13" s="62" t="s">
        <v>22</v>
      </c>
      <c r="K13" s="61"/>
      <c r="L13" s="61"/>
      <c r="M13" s="61"/>
      <c r="N13" s="61"/>
    </row>
    <row r="14" spans="2:14" ht="12.75">
      <c r="B14" s="72" t="s">
        <v>168</v>
      </c>
      <c r="C14" s="67" t="s">
        <v>21</v>
      </c>
      <c r="D14" s="68"/>
      <c r="E14" s="61"/>
      <c r="F14" s="61"/>
      <c r="G14" s="61"/>
      <c r="H14" s="62" t="s">
        <v>22</v>
      </c>
      <c r="I14" s="62" t="s">
        <v>22</v>
      </c>
      <c r="J14" s="62" t="s">
        <v>22</v>
      </c>
      <c r="K14" s="61"/>
      <c r="L14" s="61"/>
      <c r="M14" s="61"/>
      <c r="N14" s="61"/>
    </row>
    <row r="15" spans="2:14" ht="12.75">
      <c r="B15" s="72" t="s">
        <v>169</v>
      </c>
      <c r="C15" s="67" t="s">
        <v>23</v>
      </c>
      <c r="D15" s="68"/>
      <c r="E15" s="61"/>
      <c r="F15" s="61"/>
      <c r="G15" s="61"/>
      <c r="H15" s="62" t="s">
        <v>22</v>
      </c>
      <c r="I15" s="62" t="s">
        <v>22</v>
      </c>
      <c r="J15" s="62" t="s">
        <v>22</v>
      </c>
      <c r="K15" s="61"/>
      <c r="L15" s="61"/>
      <c r="M15" s="61"/>
      <c r="N15" s="61"/>
    </row>
    <row r="16" spans="2:14" ht="12.75">
      <c r="B16" s="72" t="s">
        <v>170</v>
      </c>
      <c r="C16" s="67" t="s">
        <v>46</v>
      </c>
      <c r="D16" s="68"/>
      <c r="E16" s="61"/>
      <c r="F16" s="61"/>
      <c r="G16" s="61"/>
      <c r="H16" s="62" t="s">
        <v>22</v>
      </c>
      <c r="I16" s="62" t="s">
        <v>22</v>
      </c>
      <c r="J16" s="62" t="s">
        <v>22</v>
      </c>
      <c r="K16" s="61"/>
      <c r="L16" s="61"/>
      <c r="M16" s="61"/>
      <c r="N16" s="61"/>
    </row>
    <row r="17" spans="2:14" ht="12.75">
      <c r="B17" s="72" t="s">
        <v>171</v>
      </c>
      <c r="C17" s="67" t="s">
        <v>47</v>
      </c>
      <c r="D17" s="68"/>
      <c r="E17" s="61"/>
      <c r="F17" s="61"/>
      <c r="G17" s="61"/>
      <c r="H17" s="62" t="s">
        <v>22</v>
      </c>
      <c r="I17" s="62" t="s">
        <v>22</v>
      </c>
      <c r="J17" s="62" t="s">
        <v>22</v>
      </c>
      <c r="K17" s="61"/>
      <c r="L17" s="61"/>
      <c r="M17" s="61"/>
      <c r="N17" s="61"/>
    </row>
    <row r="18" spans="2:14" ht="26.25">
      <c r="B18" s="73" t="s">
        <v>153</v>
      </c>
      <c r="C18" s="74">
        <v>10</v>
      </c>
      <c r="D18" s="69">
        <f>SUM(D20:D29)</f>
        <v>0</v>
      </c>
      <c r="E18" s="63">
        <f aca="true" t="shared" si="1" ref="E18:N18">SUM(E20:E29)</f>
        <v>0</v>
      </c>
      <c r="F18" s="63">
        <f t="shared" si="1"/>
        <v>0</v>
      </c>
      <c r="G18" s="63">
        <f t="shared" si="1"/>
        <v>0</v>
      </c>
      <c r="H18" s="62" t="s">
        <v>109</v>
      </c>
      <c r="I18" s="62" t="s">
        <v>109</v>
      </c>
      <c r="J18" s="62" t="s">
        <v>109</v>
      </c>
      <c r="K18" s="63">
        <f t="shared" si="1"/>
        <v>0</v>
      </c>
      <c r="L18" s="63">
        <f t="shared" si="1"/>
        <v>0</v>
      </c>
      <c r="M18" s="63">
        <f t="shared" si="1"/>
        <v>0</v>
      </c>
      <c r="N18" s="63">
        <f t="shared" si="1"/>
        <v>0</v>
      </c>
    </row>
    <row r="19" spans="2:14" ht="12.75">
      <c r="B19" s="76" t="s">
        <v>52</v>
      </c>
      <c r="C19" s="75"/>
      <c r="D19" s="82"/>
      <c r="E19" s="83"/>
      <c r="F19" s="83"/>
      <c r="G19" s="83"/>
      <c r="H19" s="62"/>
      <c r="I19" s="62"/>
      <c r="J19" s="62"/>
      <c r="K19" s="64"/>
      <c r="L19" s="64"/>
      <c r="M19" s="64"/>
      <c r="N19" s="64"/>
    </row>
    <row r="20" spans="2:14" ht="12.75">
      <c r="B20" s="72" t="s">
        <v>172</v>
      </c>
      <c r="C20" s="67">
        <v>11</v>
      </c>
      <c r="D20" s="68"/>
      <c r="E20" s="61"/>
      <c r="F20" s="61"/>
      <c r="G20" s="61"/>
      <c r="H20" s="62" t="s">
        <v>22</v>
      </c>
      <c r="I20" s="62" t="s">
        <v>22</v>
      </c>
      <c r="J20" s="62" t="s">
        <v>22</v>
      </c>
      <c r="K20" s="61"/>
      <c r="L20" s="61"/>
      <c r="M20" s="61"/>
      <c r="N20" s="61"/>
    </row>
    <row r="21" spans="2:14" ht="12.75">
      <c r="B21" s="72" t="s">
        <v>173</v>
      </c>
      <c r="C21" s="67">
        <v>12</v>
      </c>
      <c r="D21" s="68"/>
      <c r="E21" s="61"/>
      <c r="F21" s="61"/>
      <c r="G21" s="61"/>
      <c r="H21" s="62" t="s">
        <v>22</v>
      </c>
      <c r="I21" s="62" t="s">
        <v>22</v>
      </c>
      <c r="J21" s="62" t="s">
        <v>22</v>
      </c>
      <c r="K21" s="61"/>
      <c r="L21" s="61"/>
      <c r="M21" s="61"/>
      <c r="N21" s="61"/>
    </row>
    <row r="22" spans="2:14" ht="12.75">
      <c r="B22" s="72" t="s">
        <v>174</v>
      </c>
      <c r="C22" s="67">
        <v>13</v>
      </c>
      <c r="D22" s="68"/>
      <c r="E22" s="61"/>
      <c r="F22" s="61"/>
      <c r="G22" s="61"/>
      <c r="H22" s="62" t="s">
        <v>22</v>
      </c>
      <c r="I22" s="62" t="s">
        <v>22</v>
      </c>
      <c r="J22" s="62" t="s">
        <v>22</v>
      </c>
      <c r="K22" s="61"/>
      <c r="L22" s="61"/>
      <c r="M22" s="61"/>
      <c r="N22" s="61"/>
    </row>
    <row r="23" spans="2:14" ht="12.75">
      <c r="B23" s="72" t="s">
        <v>175</v>
      </c>
      <c r="C23" s="67">
        <v>14</v>
      </c>
      <c r="D23" s="68"/>
      <c r="E23" s="61"/>
      <c r="F23" s="61"/>
      <c r="G23" s="61"/>
      <c r="H23" s="62" t="s">
        <v>22</v>
      </c>
      <c r="I23" s="62" t="s">
        <v>22</v>
      </c>
      <c r="J23" s="62" t="s">
        <v>22</v>
      </c>
      <c r="K23" s="61"/>
      <c r="L23" s="61"/>
      <c r="M23" s="61"/>
      <c r="N23" s="61"/>
    </row>
    <row r="24" spans="2:14" ht="12.75">
      <c r="B24" s="72" t="s">
        <v>176</v>
      </c>
      <c r="C24" s="67">
        <v>15</v>
      </c>
      <c r="D24" s="68"/>
      <c r="E24" s="61"/>
      <c r="F24" s="61"/>
      <c r="G24" s="61"/>
      <c r="H24" s="62" t="s">
        <v>22</v>
      </c>
      <c r="I24" s="62" t="s">
        <v>22</v>
      </c>
      <c r="J24" s="62" t="s">
        <v>22</v>
      </c>
      <c r="K24" s="61"/>
      <c r="L24" s="61"/>
      <c r="M24" s="61"/>
      <c r="N24" s="61"/>
    </row>
    <row r="25" spans="2:14" ht="12.75">
      <c r="B25" s="72" t="s">
        <v>177</v>
      </c>
      <c r="C25" s="67">
        <v>16</v>
      </c>
      <c r="D25" s="68"/>
      <c r="E25" s="61"/>
      <c r="F25" s="61"/>
      <c r="G25" s="61"/>
      <c r="H25" s="62" t="s">
        <v>22</v>
      </c>
      <c r="I25" s="62" t="s">
        <v>22</v>
      </c>
      <c r="J25" s="62" t="s">
        <v>22</v>
      </c>
      <c r="K25" s="61"/>
      <c r="L25" s="61"/>
      <c r="M25" s="61"/>
      <c r="N25" s="61"/>
    </row>
    <row r="26" spans="2:14" ht="12.75">
      <c r="B26" s="72" t="s">
        <v>178</v>
      </c>
      <c r="C26" s="67">
        <v>17</v>
      </c>
      <c r="D26" s="68"/>
      <c r="E26" s="61"/>
      <c r="F26" s="61"/>
      <c r="G26" s="61"/>
      <c r="H26" s="62" t="s">
        <v>22</v>
      </c>
      <c r="I26" s="62" t="s">
        <v>22</v>
      </c>
      <c r="J26" s="62" t="s">
        <v>22</v>
      </c>
      <c r="K26" s="61"/>
      <c r="L26" s="61"/>
      <c r="M26" s="61"/>
      <c r="N26" s="61"/>
    </row>
    <row r="27" spans="2:14" ht="12.75">
      <c r="B27" s="72" t="s">
        <v>179</v>
      </c>
      <c r="C27" s="67">
        <v>18</v>
      </c>
      <c r="D27" s="68"/>
      <c r="E27" s="61"/>
      <c r="F27" s="61"/>
      <c r="G27" s="61"/>
      <c r="H27" s="62" t="s">
        <v>22</v>
      </c>
      <c r="I27" s="62" t="s">
        <v>22</v>
      </c>
      <c r="J27" s="62" t="s">
        <v>22</v>
      </c>
      <c r="K27" s="61"/>
      <c r="L27" s="61"/>
      <c r="M27" s="61"/>
      <c r="N27" s="61"/>
    </row>
    <row r="28" spans="2:14" ht="12.75">
      <c r="B28" s="72" t="s">
        <v>180</v>
      </c>
      <c r="C28" s="67">
        <v>19</v>
      </c>
      <c r="D28" s="68"/>
      <c r="E28" s="61"/>
      <c r="F28" s="61"/>
      <c r="G28" s="61"/>
      <c r="H28" s="62" t="s">
        <v>22</v>
      </c>
      <c r="I28" s="62" t="s">
        <v>22</v>
      </c>
      <c r="J28" s="62" t="s">
        <v>22</v>
      </c>
      <c r="K28" s="61"/>
      <c r="L28" s="61"/>
      <c r="M28" s="61"/>
      <c r="N28" s="61"/>
    </row>
    <row r="29" spans="2:14" ht="12.75">
      <c r="B29" s="72" t="s">
        <v>181</v>
      </c>
      <c r="C29" s="67">
        <v>20</v>
      </c>
      <c r="D29" s="68"/>
      <c r="E29" s="61"/>
      <c r="F29" s="61"/>
      <c r="G29" s="61"/>
      <c r="H29" s="62" t="s">
        <v>22</v>
      </c>
      <c r="I29" s="62" t="s">
        <v>22</v>
      </c>
      <c r="J29" s="62" t="s">
        <v>22</v>
      </c>
      <c r="K29" s="61"/>
      <c r="L29" s="61"/>
      <c r="M29" s="61"/>
      <c r="N29" s="61"/>
    </row>
    <row r="30" spans="2:14" ht="26.25">
      <c r="B30" s="73" t="s">
        <v>152</v>
      </c>
      <c r="C30" s="74">
        <v>21</v>
      </c>
      <c r="D30" s="69">
        <f>SUM(D32:D35)</f>
        <v>0</v>
      </c>
      <c r="E30" s="63">
        <f aca="true" t="shared" si="2" ref="E30:N30">SUM(E32:E35)</f>
        <v>0</v>
      </c>
      <c r="F30" s="63">
        <f t="shared" si="2"/>
        <v>0</v>
      </c>
      <c r="G30" s="63">
        <f t="shared" si="2"/>
        <v>0</v>
      </c>
      <c r="H30" s="62" t="s">
        <v>109</v>
      </c>
      <c r="I30" s="62" t="s">
        <v>109</v>
      </c>
      <c r="J30" s="62" t="s">
        <v>109</v>
      </c>
      <c r="K30" s="63">
        <f t="shared" si="2"/>
        <v>0</v>
      </c>
      <c r="L30" s="63">
        <f t="shared" si="2"/>
        <v>0</v>
      </c>
      <c r="M30" s="63">
        <f t="shared" si="2"/>
        <v>0</v>
      </c>
      <c r="N30" s="63">
        <f t="shared" si="2"/>
        <v>0</v>
      </c>
    </row>
    <row r="31" spans="2:14" ht="12.75">
      <c r="B31" s="76" t="s">
        <v>52</v>
      </c>
      <c r="C31" s="75"/>
      <c r="D31" s="70"/>
      <c r="E31" s="64"/>
      <c r="F31" s="64"/>
      <c r="G31" s="64"/>
      <c r="H31" s="62"/>
      <c r="I31" s="62"/>
      <c r="J31" s="62"/>
      <c r="K31" s="64"/>
      <c r="L31" s="64"/>
      <c r="M31" s="64"/>
      <c r="N31" s="64"/>
    </row>
    <row r="32" spans="2:14" ht="12.75">
      <c r="B32" s="72" t="s">
        <v>182</v>
      </c>
      <c r="C32" s="67">
        <v>22</v>
      </c>
      <c r="D32" s="68"/>
      <c r="E32" s="61"/>
      <c r="F32" s="61"/>
      <c r="G32" s="61"/>
      <c r="H32" s="62" t="s">
        <v>22</v>
      </c>
      <c r="I32" s="62" t="s">
        <v>22</v>
      </c>
      <c r="J32" s="62" t="s">
        <v>22</v>
      </c>
      <c r="K32" s="61"/>
      <c r="L32" s="61"/>
      <c r="M32" s="61"/>
      <c r="N32" s="61"/>
    </row>
    <row r="33" spans="2:14" ht="12.75">
      <c r="B33" s="72" t="s">
        <v>183</v>
      </c>
      <c r="C33" s="67">
        <v>23</v>
      </c>
      <c r="D33" s="68"/>
      <c r="E33" s="61"/>
      <c r="F33" s="61"/>
      <c r="G33" s="61"/>
      <c r="H33" s="62" t="s">
        <v>22</v>
      </c>
      <c r="I33" s="62" t="s">
        <v>22</v>
      </c>
      <c r="J33" s="62" t="s">
        <v>22</v>
      </c>
      <c r="K33" s="61"/>
      <c r="L33" s="61"/>
      <c r="M33" s="61"/>
      <c r="N33" s="61"/>
    </row>
    <row r="34" spans="2:14" ht="12.75">
      <c r="B34" s="72" t="s">
        <v>184</v>
      </c>
      <c r="C34" s="67">
        <v>24</v>
      </c>
      <c r="D34" s="68"/>
      <c r="E34" s="61"/>
      <c r="F34" s="61"/>
      <c r="G34" s="61"/>
      <c r="H34" s="62" t="s">
        <v>22</v>
      </c>
      <c r="I34" s="62" t="s">
        <v>22</v>
      </c>
      <c r="J34" s="62" t="s">
        <v>22</v>
      </c>
      <c r="K34" s="61"/>
      <c r="L34" s="61"/>
      <c r="M34" s="61"/>
      <c r="N34" s="61"/>
    </row>
    <row r="35" spans="2:14" ht="12.75">
      <c r="B35" s="72" t="s">
        <v>185</v>
      </c>
      <c r="C35" s="67">
        <v>25</v>
      </c>
      <c r="D35" s="68"/>
      <c r="E35" s="61"/>
      <c r="F35" s="61"/>
      <c r="G35" s="61"/>
      <c r="H35" s="62" t="s">
        <v>22</v>
      </c>
      <c r="I35" s="62" t="s">
        <v>22</v>
      </c>
      <c r="J35" s="62" t="s">
        <v>22</v>
      </c>
      <c r="K35" s="61"/>
      <c r="L35" s="61"/>
      <c r="M35" s="61"/>
      <c r="N35" s="61"/>
    </row>
    <row r="36" spans="2:14" ht="12.75">
      <c r="B36" s="73" t="s">
        <v>131</v>
      </c>
      <c r="C36" s="74">
        <v>26</v>
      </c>
      <c r="D36" s="69">
        <f>SUM(D38:D39)</f>
        <v>0</v>
      </c>
      <c r="E36" s="63">
        <f aca="true" t="shared" si="3" ref="E36:N36">SUM(E38:E39)</f>
        <v>0</v>
      </c>
      <c r="F36" s="63">
        <f t="shared" si="3"/>
        <v>0</v>
      </c>
      <c r="G36" s="63">
        <f t="shared" si="3"/>
        <v>0</v>
      </c>
      <c r="H36" s="62" t="s">
        <v>109</v>
      </c>
      <c r="I36" s="62" t="s">
        <v>109</v>
      </c>
      <c r="J36" s="62" t="s">
        <v>109</v>
      </c>
      <c r="K36" s="63">
        <f t="shared" si="3"/>
        <v>0</v>
      </c>
      <c r="L36" s="63">
        <f t="shared" si="3"/>
        <v>0</v>
      </c>
      <c r="M36" s="63">
        <f t="shared" si="3"/>
        <v>0</v>
      </c>
      <c r="N36" s="63">
        <f t="shared" si="3"/>
        <v>0</v>
      </c>
    </row>
    <row r="37" spans="2:14" ht="12.75">
      <c r="B37" s="76" t="s">
        <v>186</v>
      </c>
      <c r="C37" s="75"/>
      <c r="D37" s="70"/>
      <c r="E37" s="64"/>
      <c r="F37" s="64"/>
      <c r="G37" s="64"/>
      <c r="H37" s="62"/>
      <c r="I37" s="62"/>
      <c r="J37" s="62"/>
      <c r="K37" s="64"/>
      <c r="L37" s="64"/>
      <c r="M37" s="64"/>
      <c r="N37" s="64"/>
    </row>
    <row r="38" spans="2:14" ht="12.75">
      <c r="B38" s="72" t="s">
        <v>187</v>
      </c>
      <c r="C38" s="67">
        <v>27</v>
      </c>
      <c r="D38" s="68"/>
      <c r="E38" s="61"/>
      <c r="F38" s="61"/>
      <c r="G38" s="61"/>
      <c r="H38" s="62" t="s">
        <v>22</v>
      </c>
      <c r="I38" s="62" t="s">
        <v>22</v>
      </c>
      <c r="J38" s="62" t="s">
        <v>22</v>
      </c>
      <c r="K38" s="61"/>
      <c r="L38" s="61"/>
      <c r="M38" s="61"/>
      <c r="N38" s="61"/>
    </row>
    <row r="39" spans="2:14" ht="12.75">
      <c r="B39" s="72" t="s">
        <v>188</v>
      </c>
      <c r="C39" s="67">
        <v>28</v>
      </c>
      <c r="D39" s="68"/>
      <c r="E39" s="61"/>
      <c r="F39" s="61"/>
      <c r="G39" s="61"/>
      <c r="H39" s="62" t="s">
        <v>22</v>
      </c>
      <c r="I39" s="62" t="s">
        <v>22</v>
      </c>
      <c r="J39" s="62" t="s">
        <v>22</v>
      </c>
      <c r="K39" s="61"/>
      <c r="L39" s="61"/>
      <c r="M39" s="61"/>
      <c r="N39" s="61"/>
    </row>
    <row r="40" spans="2:14" ht="12.75">
      <c r="B40" s="76" t="s">
        <v>189</v>
      </c>
      <c r="C40" s="75"/>
      <c r="D40" s="70"/>
      <c r="E40" s="64"/>
      <c r="F40" s="64"/>
      <c r="G40" s="64"/>
      <c r="H40" s="62"/>
      <c r="I40" s="62"/>
      <c r="J40" s="62"/>
      <c r="K40" s="64"/>
      <c r="L40" s="64"/>
      <c r="M40" s="64"/>
      <c r="N40" s="64"/>
    </row>
    <row r="41" spans="2:14" ht="12.75">
      <c r="B41" s="72" t="s">
        <v>190</v>
      </c>
      <c r="C41" s="67">
        <v>29</v>
      </c>
      <c r="D41" s="68"/>
      <c r="E41" s="61"/>
      <c r="F41" s="61"/>
      <c r="G41" s="61"/>
      <c r="H41" s="62" t="s">
        <v>109</v>
      </c>
      <c r="I41" s="62" t="s">
        <v>109</v>
      </c>
      <c r="J41" s="62" t="s">
        <v>109</v>
      </c>
      <c r="K41" s="61"/>
      <c r="L41" s="61"/>
      <c r="M41" s="61"/>
      <c r="N41" s="61"/>
    </row>
    <row r="42" spans="2:14" ht="12.75">
      <c r="B42" s="72" t="s">
        <v>191</v>
      </c>
      <c r="C42" s="67">
        <v>30</v>
      </c>
      <c r="D42" s="68"/>
      <c r="E42" s="61"/>
      <c r="F42" s="61"/>
      <c r="G42" s="61"/>
      <c r="H42" s="62" t="s">
        <v>109</v>
      </c>
      <c r="I42" s="62" t="s">
        <v>109</v>
      </c>
      <c r="J42" s="62" t="s">
        <v>109</v>
      </c>
      <c r="K42" s="61"/>
      <c r="L42" s="61"/>
      <c r="M42" s="61"/>
      <c r="N42" s="61"/>
    </row>
    <row r="43" spans="2:14" ht="12.75">
      <c r="B43" s="72" t="s">
        <v>192</v>
      </c>
      <c r="C43" s="67">
        <v>31</v>
      </c>
      <c r="D43" s="68"/>
      <c r="E43" s="61"/>
      <c r="F43" s="61"/>
      <c r="G43" s="61"/>
      <c r="H43" s="62" t="s">
        <v>109</v>
      </c>
      <c r="I43" s="62" t="s">
        <v>109</v>
      </c>
      <c r="J43" s="62" t="s">
        <v>109</v>
      </c>
      <c r="K43" s="61"/>
      <c r="L43" s="61"/>
      <c r="M43" s="61"/>
      <c r="N43" s="61"/>
    </row>
    <row r="44" spans="2:14" ht="12.75">
      <c r="B44" s="72" t="s">
        <v>193</v>
      </c>
      <c r="C44" s="67">
        <v>32</v>
      </c>
      <c r="D44" s="68"/>
      <c r="E44" s="61"/>
      <c r="F44" s="61"/>
      <c r="G44" s="61"/>
      <c r="H44" s="62" t="s">
        <v>109</v>
      </c>
      <c r="I44" s="62" t="s">
        <v>109</v>
      </c>
      <c r="J44" s="62" t="s">
        <v>109</v>
      </c>
      <c r="K44" s="61"/>
      <c r="L44" s="61"/>
      <c r="M44" s="61"/>
      <c r="N44" s="61"/>
    </row>
    <row r="45" spans="2:14" ht="12.75">
      <c r="B45" s="72" t="s">
        <v>194</v>
      </c>
      <c r="C45" s="67">
        <v>33</v>
      </c>
      <c r="D45" s="68"/>
      <c r="E45" s="61"/>
      <c r="F45" s="61"/>
      <c r="G45" s="61"/>
      <c r="H45" s="62" t="s">
        <v>109</v>
      </c>
      <c r="I45" s="62" t="s">
        <v>109</v>
      </c>
      <c r="J45" s="62" t="s">
        <v>109</v>
      </c>
      <c r="K45" s="61"/>
      <c r="L45" s="61"/>
      <c r="M45" s="61"/>
      <c r="N45" s="61"/>
    </row>
    <row r="46" spans="2:14" ht="12.75">
      <c r="B46" s="72" t="s">
        <v>195</v>
      </c>
      <c r="C46" s="67">
        <v>34</v>
      </c>
      <c r="D46" s="68"/>
      <c r="E46" s="61"/>
      <c r="F46" s="61"/>
      <c r="G46" s="61"/>
      <c r="H46" s="62" t="s">
        <v>109</v>
      </c>
      <c r="I46" s="62" t="s">
        <v>109</v>
      </c>
      <c r="J46" s="62" t="s">
        <v>109</v>
      </c>
      <c r="K46" s="61"/>
      <c r="L46" s="61"/>
      <c r="M46" s="61"/>
      <c r="N46" s="61"/>
    </row>
    <row r="47" spans="2:14" ht="12.75">
      <c r="B47" s="72" t="s">
        <v>196</v>
      </c>
      <c r="C47" s="67">
        <v>35</v>
      </c>
      <c r="D47" s="68"/>
      <c r="E47" s="61"/>
      <c r="F47" s="61"/>
      <c r="G47" s="61"/>
      <c r="H47" s="62" t="s">
        <v>109</v>
      </c>
      <c r="I47" s="62" t="s">
        <v>109</v>
      </c>
      <c r="J47" s="62" t="s">
        <v>109</v>
      </c>
      <c r="K47" s="61"/>
      <c r="L47" s="61"/>
      <c r="M47" s="61"/>
      <c r="N47" s="61"/>
    </row>
    <row r="48" spans="2:14" ht="12.75">
      <c r="B48" s="72" t="s">
        <v>197</v>
      </c>
      <c r="C48" s="67">
        <v>36</v>
      </c>
      <c r="D48" s="68"/>
      <c r="E48" s="61"/>
      <c r="F48" s="61"/>
      <c r="G48" s="64" t="s">
        <v>22</v>
      </c>
      <c r="H48" s="62" t="s">
        <v>109</v>
      </c>
      <c r="I48" s="62" t="s">
        <v>109</v>
      </c>
      <c r="J48" s="62" t="s">
        <v>109</v>
      </c>
      <c r="K48" s="61"/>
      <c r="L48" s="61"/>
      <c r="M48" s="61"/>
      <c r="N48" s="61"/>
    </row>
    <row r="49" spans="2:14" ht="12.75">
      <c r="B49" s="72" t="s">
        <v>198</v>
      </c>
      <c r="C49" s="67">
        <v>37</v>
      </c>
      <c r="D49" s="68"/>
      <c r="E49" s="61"/>
      <c r="F49" s="61"/>
      <c r="G49" s="61"/>
      <c r="H49" s="62" t="s">
        <v>109</v>
      </c>
      <c r="I49" s="62" t="s">
        <v>109</v>
      </c>
      <c r="J49" s="62" t="s">
        <v>109</v>
      </c>
      <c r="K49" s="61"/>
      <c r="L49" s="61"/>
      <c r="M49" s="61"/>
      <c r="N49" s="61"/>
    </row>
    <row r="50" spans="2:14" ht="12.75">
      <c r="B50" s="72" t="s">
        <v>199</v>
      </c>
      <c r="C50" s="67">
        <v>38</v>
      </c>
      <c r="D50" s="68"/>
      <c r="E50" s="61"/>
      <c r="F50" s="61"/>
      <c r="G50" s="64" t="s">
        <v>22</v>
      </c>
      <c r="H50" s="62" t="s">
        <v>109</v>
      </c>
      <c r="I50" s="62" t="s">
        <v>109</v>
      </c>
      <c r="J50" s="62" t="s">
        <v>109</v>
      </c>
      <c r="K50" s="61"/>
      <c r="L50" s="61"/>
      <c r="M50" s="61"/>
      <c r="N50" s="61"/>
    </row>
    <row r="51" spans="2:14" ht="13.5" thickBot="1">
      <c r="B51" s="84" t="s">
        <v>200</v>
      </c>
      <c r="C51" s="85">
        <v>39</v>
      </c>
      <c r="D51" s="86"/>
      <c r="E51" s="87"/>
      <c r="F51" s="87"/>
      <c r="G51" s="87"/>
      <c r="H51" s="65" t="s">
        <v>109</v>
      </c>
      <c r="I51" s="65" t="s">
        <v>109</v>
      </c>
      <c r="J51" s="65" t="s">
        <v>109</v>
      </c>
      <c r="K51" s="87"/>
      <c r="L51" s="87"/>
      <c r="M51" s="87"/>
      <c r="N51" s="87"/>
    </row>
    <row r="52" spans="2:14" ht="12.75">
      <c r="B52" s="88" t="s">
        <v>201</v>
      </c>
      <c r="C52" s="77">
        <v>40</v>
      </c>
      <c r="D52" s="89">
        <f>D9+D10+D18+D30+D36+SUM(D41:D51)</f>
        <v>0</v>
      </c>
      <c r="E52" s="78">
        <f aca="true" t="shared" si="4" ref="E52:N52">E9+E10+E18+E30+E36+SUM(E41:E51)</f>
        <v>0</v>
      </c>
      <c r="F52" s="78">
        <f t="shared" si="4"/>
        <v>0</v>
      </c>
      <c r="G52" s="78">
        <f>G9+G10+G18+G30+G36+SUM(G41:G47)+G49+G51</f>
        <v>0</v>
      </c>
      <c r="H52" s="79" t="s">
        <v>109</v>
      </c>
      <c r="I52" s="79" t="s">
        <v>109</v>
      </c>
      <c r="J52" s="79" t="s">
        <v>109</v>
      </c>
      <c r="K52" s="78">
        <f t="shared" si="4"/>
        <v>0</v>
      </c>
      <c r="L52" s="78">
        <f t="shared" si="4"/>
        <v>0</v>
      </c>
      <c r="M52" s="78">
        <f t="shared" si="4"/>
        <v>0</v>
      </c>
      <c r="N52" s="78">
        <f t="shared" si="4"/>
        <v>0</v>
      </c>
    </row>
    <row r="53" ht="12.75">
      <c r="B53" s="33"/>
    </row>
    <row r="54" spans="2:6" ht="12.75">
      <c r="B54" s="38" t="s">
        <v>202</v>
      </c>
      <c r="F54" s="80"/>
    </row>
  </sheetData>
  <sheetProtection password="EF19" sheet="1" objects="1" scenarios="1" selectLockedCells="1"/>
  <mergeCells count="12">
    <mergeCell ref="H5:J5"/>
    <mergeCell ref="K5:K6"/>
    <mergeCell ref="L5:L6"/>
    <mergeCell ref="M5:N5"/>
    <mergeCell ref="E4:E6"/>
    <mergeCell ref="D4:D6"/>
    <mergeCell ref="B4:B6"/>
    <mergeCell ref="C4:C6"/>
    <mergeCell ref="F4:J4"/>
    <mergeCell ref="K4:N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62" r:id="rId1"/>
  <ignoredErrors>
    <ignoredError sqref="C9:C10 C12:C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2:Q1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4.50390625" style="0" customWidth="1"/>
    <col min="3" max="3" width="24.875" style="0" customWidth="1"/>
    <col min="5" max="5" width="11.00390625" style="0" customWidth="1"/>
    <col min="7" max="7" width="12.875" style="0" customWidth="1"/>
    <col min="8" max="8" width="16.50390625" style="0" customWidth="1"/>
  </cols>
  <sheetData>
    <row r="2" spans="1:2" ht="15">
      <c r="A2" s="40"/>
      <c r="B2" s="32" t="s">
        <v>71</v>
      </c>
    </row>
    <row r="3" spans="1:2" ht="15" customHeight="1" thickBot="1">
      <c r="A3" s="40"/>
      <c r="B3" s="38" t="s">
        <v>156</v>
      </c>
    </row>
    <row r="4" spans="2:16" ht="59.25" customHeight="1" thickBot="1">
      <c r="B4" s="188" t="s">
        <v>78</v>
      </c>
      <c r="C4" s="188" t="s">
        <v>49</v>
      </c>
      <c r="D4" s="188" t="s">
        <v>72</v>
      </c>
      <c r="E4" s="188" t="s">
        <v>148</v>
      </c>
      <c r="F4" s="188" t="s">
        <v>149</v>
      </c>
      <c r="G4" s="188" t="s">
        <v>150</v>
      </c>
      <c r="H4" s="188" t="s">
        <v>73</v>
      </c>
      <c r="I4" s="200" t="s">
        <v>106</v>
      </c>
      <c r="J4" s="201"/>
      <c r="K4" s="201"/>
      <c r="L4" s="201"/>
      <c r="M4" s="202"/>
      <c r="N4" s="200" t="s">
        <v>107</v>
      </c>
      <c r="O4" s="201"/>
      <c r="P4" s="202"/>
    </row>
    <row r="5" spans="2:16" ht="76.5" customHeight="1">
      <c r="B5" s="189"/>
      <c r="C5" s="189"/>
      <c r="D5" s="189"/>
      <c r="E5" s="189"/>
      <c r="F5" s="189"/>
      <c r="G5" s="189"/>
      <c r="H5" s="189"/>
      <c r="I5" s="39" t="s">
        <v>108</v>
      </c>
      <c r="J5" s="39" t="s">
        <v>93</v>
      </c>
      <c r="K5" s="39" t="s">
        <v>50</v>
      </c>
      <c r="L5" s="39" t="s">
        <v>94</v>
      </c>
      <c r="M5" s="39" t="s">
        <v>43</v>
      </c>
      <c r="N5" s="39" t="s">
        <v>74</v>
      </c>
      <c r="O5" s="39" t="s">
        <v>75</v>
      </c>
      <c r="P5" s="39" t="s">
        <v>76</v>
      </c>
    </row>
    <row r="6" spans="2:16" ht="13.5" thickBot="1">
      <c r="B6" s="44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</row>
    <row r="7" spans="2:17" ht="13.5" thickBot="1">
      <c r="B7" s="44">
        <v>42</v>
      </c>
      <c r="C7" s="34" t="s">
        <v>51</v>
      </c>
      <c r="D7" s="48"/>
      <c r="E7" s="41">
        <f>I7+K7+M7</f>
        <v>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7">
        <f>IF(E7&lt;&gt;SUM(N7:P7),"Сумма граф 8+10+12 не равна сумме граф 13+14+15","")</f>
      </c>
    </row>
    <row r="8" spans="2:17" ht="13.5" thickBot="1">
      <c r="B8" s="44"/>
      <c r="C8" s="59" t="s">
        <v>52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47">
        <f aca="true" t="shared" si="0" ref="Q8:Q13">IF(E8&lt;&gt;SUM(N8:P8),"Сумма граф 8+10+12 не равна сумме граф 13+14+15","")</f>
      </c>
    </row>
    <row r="9" spans="2:17" ht="13.5" thickBot="1">
      <c r="B9" s="44">
        <v>43</v>
      </c>
      <c r="C9" s="34" t="s">
        <v>160</v>
      </c>
      <c r="D9" s="48"/>
      <c r="E9" s="41">
        <f>I9+K9+M9</f>
        <v>0</v>
      </c>
      <c r="F9" s="48"/>
      <c r="G9" s="60" t="s">
        <v>22</v>
      </c>
      <c r="H9" s="48"/>
      <c r="I9" s="48"/>
      <c r="J9" s="60" t="s">
        <v>22</v>
      </c>
      <c r="K9" s="48"/>
      <c r="L9" s="60" t="s">
        <v>22</v>
      </c>
      <c r="M9" s="48"/>
      <c r="N9" s="48"/>
      <c r="O9" s="48"/>
      <c r="P9" s="48"/>
      <c r="Q9" s="47">
        <f t="shared" si="0"/>
      </c>
    </row>
    <row r="10" spans="2:17" ht="13.5" thickBot="1">
      <c r="B10" s="44">
        <v>44</v>
      </c>
      <c r="C10" s="34" t="s">
        <v>159</v>
      </c>
      <c r="D10" s="48"/>
      <c r="E10" s="41">
        <f>I10+K10+M10</f>
        <v>0</v>
      </c>
      <c r="F10" s="48"/>
      <c r="G10" s="60" t="s">
        <v>22</v>
      </c>
      <c r="H10" s="48"/>
      <c r="I10" s="48"/>
      <c r="J10" s="60" t="s">
        <v>22</v>
      </c>
      <c r="K10" s="48"/>
      <c r="L10" s="60" t="s">
        <v>22</v>
      </c>
      <c r="M10" s="48"/>
      <c r="N10" s="48"/>
      <c r="O10" s="48"/>
      <c r="P10" s="48"/>
      <c r="Q10" s="47">
        <f t="shared" si="0"/>
      </c>
    </row>
    <row r="11" spans="2:17" ht="13.5" thickBot="1">
      <c r="B11" s="44">
        <v>45</v>
      </c>
      <c r="C11" s="34" t="s">
        <v>161</v>
      </c>
      <c r="D11" s="48"/>
      <c r="E11" s="41">
        <f>I11+K11</f>
        <v>0</v>
      </c>
      <c r="F11" s="48"/>
      <c r="G11" s="48"/>
      <c r="H11" s="48"/>
      <c r="I11" s="48"/>
      <c r="J11" s="48"/>
      <c r="K11" s="48"/>
      <c r="L11" s="48"/>
      <c r="M11" s="60" t="s">
        <v>109</v>
      </c>
      <c r="N11" s="48"/>
      <c r="O11" s="48"/>
      <c r="P11" s="48"/>
      <c r="Q11" s="47">
        <f t="shared" si="0"/>
      </c>
    </row>
    <row r="12" spans="2:17" ht="13.5" thickBot="1">
      <c r="B12" s="44">
        <v>46</v>
      </c>
      <c r="C12" s="34" t="s">
        <v>162</v>
      </c>
      <c r="D12" s="48"/>
      <c r="E12" s="41">
        <f>I12+K12</f>
        <v>0</v>
      </c>
      <c r="F12" s="48"/>
      <c r="G12" s="48"/>
      <c r="H12" s="48"/>
      <c r="I12" s="48"/>
      <c r="J12" s="60" t="s">
        <v>22</v>
      </c>
      <c r="K12" s="48"/>
      <c r="L12" s="60" t="s">
        <v>22</v>
      </c>
      <c r="M12" s="60" t="s">
        <v>22</v>
      </c>
      <c r="N12" s="48"/>
      <c r="O12" s="48"/>
      <c r="P12" s="48"/>
      <c r="Q12" s="47">
        <f t="shared" si="0"/>
      </c>
    </row>
    <row r="13" spans="2:17" ht="13.5" thickBot="1">
      <c r="B13" s="44">
        <v>47</v>
      </c>
      <c r="C13" s="34" t="s">
        <v>163</v>
      </c>
      <c r="D13" s="48"/>
      <c r="E13" s="41">
        <f>I13+K13+M13</f>
        <v>0</v>
      </c>
      <c r="F13" s="48"/>
      <c r="G13" s="48"/>
      <c r="H13" s="48"/>
      <c r="I13" s="48"/>
      <c r="J13" s="60" t="s">
        <v>22</v>
      </c>
      <c r="K13" s="48"/>
      <c r="L13" s="60" t="s">
        <v>22</v>
      </c>
      <c r="M13" s="48"/>
      <c r="N13" s="48"/>
      <c r="O13" s="48"/>
      <c r="P13" s="48"/>
      <c r="Q13" s="47">
        <f t="shared" si="0"/>
      </c>
    </row>
  </sheetData>
  <sheetProtection password="EF19" sheet="1" objects="1" scenarios="1" selectLockedCells="1"/>
  <mergeCells count="9">
    <mergeCell ref="H4:H5"/>
    <mergeCell ref="I4:M4"/>
    <mergeCell ref="N4:P4"/>
    <mergeCell ref="B4:B5"/>
    <mergeCell ref="E4:E5"/>
    <mergeCell ref="F4:F5"/>
    <mergeCell ref="G4:G5"/>
    <mergeCell ref="C4:C5"/>
    <mergeCell ref="D4:D5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E8"/>
  <sheetViews>
    <sheetView workbookViewId="0" topLeftCell="A1">
      <selection activeCell="C7" sqref="C7"/>
    </sheetView>
  </sheetViews>
  <sheetFormatPr defaultColWidth="9.00390625" defaultRowHeight="12.75"/>
  <cols>
    <col min="3" max="3" width="32.50390625" style="0" customWidth="1"/>
    <col min="4" max="4" width="26.625" style="0" customWidth="1"/>
    <col min="5" max="5" width="80.625" style="0" customWidth="1"/>
  </cols>
  <sheetData>
    <row r="2" ht="15">
      <c r="B2" s="32" t="s">
        <v>77</v>
      </c>
    </row>
    <row r="3" ht="13.5" thickBot="1">
      <c r="B3" s="38" t="s">
        <v>157</v>
      </c>
    </row>
    <row r="4" spans="2:5" ht="33.75" customHeight="1" thickBot="1">
      <c r="B4" s="188" t="s">
        <v>78</v>
      </c>
      <c r="C4" s="218" t="s">
        <v>110</v>
      </c>
      <c r="D4" s="219"/>
      <c r="E4" s="188" t="s">
        <v>111</v>
      </c>
    </row>
    <row r="5" spans="2:5" ht="13.5" thickBot="1">
      <c r="B5" s="208"/>
      <c r="C5" s="29" t="s">
        <v>57</v>
      </c>
      <c r="D5" s="29" t="s">
        <v>58</v>
      </c>
      <c r="E5" s="208"/>
    </row>
    <row r="6" spans="2:5" ht="13.5" thickBot="1">
      <c r="B6" s="44">
        <v>1</v>
      </c>
      <c r="C6" s="45">
        <v>2</v>
      </c>
      <c r="D6" s="45">
        <v>3</v>
      </c>
      <c r="E6" s="45">
        <v>4</v>
      </c>
    </row>
    <row r="7" spans="2:5" ht="15" thickBot="1">
      <c r="B7" s="44">
        <v>48</v>
      </c>
      <c r="C7" s="48"/>
      <c r="D7" s="49"/>
      <c r="E7" s="48"/>
    </row>
    <row r="8" ht="13.5">
      <c r="B8" s="36"/>
    </row>
  </sheetData>
  <sheetProtection password="EF19" sheet="1" objects="1" scenarios="1" selectLockedCells="1"/>
  <mergeCells count="3">
    <mergeCell ref="C4:D4"/>
    <mergeCell ref="E4:E5"/>
    <mergeCell ref="B4:B5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3:Q26"/>
  <sheetViews>
    <sheetView zoomScalePageLayoutView="0" workbookViewId="0" topLeftCell="A10">
      <selection activeCell="H18" sqref="H18"/>
    </sheetView>
  </sheetViews>
  <sheetFormatPr defaultColWidth="9.00390625" defaultRowHeight="12.75"/>
  <cols>
    <col min="6" max="6" width="11.375" style="0" customWidth="1"/>
  </cols>
  <sheetData>
    <row r="3" ht="15">
      <c r="B3" s="32" t="s">
        <v>81</v>
      </c>
    </row>
    <row r="4" spans="2:11" ht="15.75" thickBot="1">
      <c r="B4" s="225" t="s">
        <v>158</v>
      </c>
      <c r="C4" s="225"/>
      <c r="D4" s="225"/>
      <c r="E4" s="225"/>
      <c r="F4" s="225"/>
      <c r="G4" s="225"/>
      <c r="H4" s="225"/>
      <c r="I4" s="225"/>
      <c r="J4" s="225"/>
      <c r="K4" s="225"/>
    </row>
    <row r="5" spans="2:11" ht="15" customHeight="1" thickBot="1">
      <c r="B5" s="188" t="s">
        <v>78</v>
      </c>
      <c r="C5" s="188" t="s">
        <v>151</v>
      </c>
      <c r="D5" s="218" t="s">
        <v>96</v>
      </c>
      <c r="E5" s="224"/>
      <c r="F5" s="224"/>
      <c r="G5" s="224"/>
      <c r="H5" s="224"/>
      <c r="I5" s="224"/>
      <c r="J5" s="224"/>
      <c r="K5" s="219"/>
    </row>
    <row r="6" spans="2:11" ht="13.5" thickBot="1">
      <c r="B6" s="226"/>
      <c r="C6" s="226"/>
      <c r="D6" s="188" t="s">
        <v>79</v>
      </c>
      <c r="E6" s="188" t="s">
        <v>112</v>
      </c>
      <c r="F6" s="188" t="s">
        <v>113</v>
      </c>
      <c r="G6" s="218" t="s">
        <v>95</v>
      </c>
      <c r="H6" s="224"/>
      <c r="I6" s="224"/>
      <c r="J6" s="219"/>
      <c r="K6" s="188" t="s">
        <v>114</v>
      </c>
    </row>
    <row r="7" spans="2:11" ht="84.75" customHeight="1" thickBot="1">
      <c r="B7" s="208"/>
      <c r="C7" s="208"/>
      <c r="D7" s="208"/>
      <c r="E7" s="208"/>
      <c r="F7" s="208"/>
      <c r="G7" s="29" t="s">
        <v>115</v>
      </c>
      <c r="H7" s="29" t="s">
        <v>116</v>
      </c>
      <c r="I7" s="29" t="s">
        <v>117</v>
      </c>
      <c r="J7" s="29" t="s">
        <v>82</v>
      </c>
      <c r="K7" s="208"/>
    </row>
    <row r="8" spans="2:11" ht="13.5" thickBot="1">
      <c r="B8" s="44">
        <v>1</v>
      </c>
      <c r="C8" s="45">
        <v>2</v>
      </c>
      <c r="D8" s="45">
        <v>3</v>
      </c>
      <c r="E8" s="45">
        <v>4</v>
      </c>
      <c r="F8" s="45">
        <v>5</v>
      </c>
      <c r="G8" s="45">
        <v>6</v>
      </c>
      <c r="H8" s="45">
        <v>7</v>
      </c>
      <c r="I8" s="45">
        <v>8</v>
      </c>
      <c r="J8" s="45">
        <v>9</v>
      </c>
      <c r="K8" s="45">
        <v>10</v>
      </c>
    </row>
    <row r="9" spans="2:11" ht="13.5" thickBot="1">
      <c r="B9" s="44">
        <v>49</v>
      </c>
      <c r="C9" s="52">
        <f>D9+E9+F9+K9</f>
        <v>0</v>
      </c>
      <c r="D9" s="50"/>
      <c r="E9" s="50"/>
      <c r="F9" s="50"/>
      <c r="G9" s="51"/>
      <c r="H9" s="51"/>
      <c r="I9" s="50"/>
      <c r="J9" s="51"/>
      <c r="K9" s="50"/>
    </row>
    <row r="10" spans="2:3" ht="12.75">
      <c r="B10" s="31"/>
      <c r="C10" s="53">
        <f>IF(C18&gt;C9,"Графа 11 больше, чем графа 2","")</f>
      </c>
    </row>
    <row r="11" ht="13.5" thickBot="1">
      <c r="B11" s="31"/>
    </row>
    <row r="12" spans="2:17" ht="13.5" thickBot="1">
      <c r="B12" s="188" t="s">
        <v>118</v>
      </c>
      <c r="C12" s="188" t="s">
        <v>119</v>
      </c>
      <c r="D12" s="218" t="s">
        <v>120</v>
      </c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19"/>
    </row>
    <row r="13" spans="2:17" ht="50.25" customHeight="1">
      <c r="B13" s="226"/>
      <c r="C13" s="226"/>
      <c r="D13" s="200" t="s">
        <v>24</v>
      </c>
      <c r="E13" s="202"/>
      <c r="F13" s="200" t="s">
        <v>83</v>
      </c>
      <c r="G13" s="202"/>
      <c r="H13" s="200" t="s">
        <v>84</v>
      </c>
      <c r="I13" s="201"/>
      <c r="J13" s="202"/>
      <c r="K13" s="200" t="s">
        <v>85</v>
      </c>
      <c r="L13" s="202"/>
      <c r="M13" s="200" t="s">
        <v>86</v>
      </c>
      <c r="N13" s="201"/>
      <c r="O13" s="202"/>
      <c r="P13" s="200" t="s">
        <v>87</v>
      </c>
      <c r="Q13" s="202"/>
    </row>
    <row r="14" spans="2:17" ht="13.5" thickBot="1">
      <c r="B14" s="226"/>
      <c r="C14" s="226"/>
      <c r="D14" s="221"/>
      <c r="E14" s="223"/>
      <c r="F14" s="221"/>
      <c r="G14" s="223"/>
      <c r="H14" s="221"/>
      <c r="I14" s="222"/>
      <c r="J14" s="223"/>
      <c r="K14" s="221"/>
      <c r="L14" s="223"/>
      <c r="M14" s="221"/>
      <c r="N14" s="222"/>
      <c r="O14" s="223"/>
      <c r="P14" s="221"/>
      <c r="Q14" s="223"/>
    </row>
    <row r="15" spans="2:17" ht="105">
      <c r="B15" s="226"/>
      <c r="C15" s="226"/>
      <c r="D15" s="188" t="s">
        <v>16</v>
      </c>
      <c r="E15" s="28" t="s">
        <v>121</v>
      </c>
      <c r="F15" s="188" t="s">
        <v>16</v>
      </c>
      <c r="G15" s="28" t="s">
        <v>121</v>
      </c>
      <c r="H15" s="188" t="s">
        <v>16</v>
      </c>
      <c r="I15" s="28" t="s">
        <v>123</v>
      </c>
      <c r="J15" s="28" t="s">
        <v>125</v>
      </c>
      <c r="K15" s="188" t="s">
        <v>16</v>
      </c>
      <c r="L15" s="28" t="s">
        <v>121</v>
      </c>
      <c r="M15" s="188" t="s">
        <v>16</v>
      </c>
      <c r="N15" s="28" t="s">
        <v>128</v>
      </c>
      <c r="O15" s="28" t="s">
        <v>125</v>
      </c>
      <c r="P15" s="188" t="s">
        <v>16</v>
      </c>
      <c r="Q15" s="28" t="s">
        <v>121</v>
      </c>
    </row>
    <row r="16" spans="2:17" ht="27" thickBot="1">
      <c r="B16" s="208"/>
      <c r="C16" s="208"/>
      <c r="D16" s="208"/>
      <c r="E16" s="29" t="s">
        <v>105</v>
      </c>
      <c r="F16" s="208"/>
      <c r="G16" s="29" t="s">
        <v>122</v>
      </c>
      <c r="H16" s="208"/>
      <c r="I16" s="29" t="s">
        <v>124</v>
      </c>
      <c r="J16" s="29" t="s">
        <v>126</v>
      </c>
      <c r="K16" s="208"/>
      <c r="L16" s="29" t="s">
        <v>127</v>
      </c>
      <c r="M16" s="208"/>
      <c r="N16" s="29" t="s">
        <v>129</v>
      </c>
      <c r="O16" s="29" t="s">
        <v>129</v>
      </c>
      <c r="P16" s="208"/>
      <c r="Q16" s="29" t="s">
        <v>130</v>
      </c>
    </row>
    <row r="17" spans="2:17" ht="13.5" thickBot="1">
      <c r="B17" s="44">
        <v>1</v>
      </c>
      <c r="C17" s="45">
        <v>11</v>
      </c>
      <c r="D17" s="45">
        <v>12</v>
      </c>
      <c r="E17" s="45">
        <v>13</v>
      </c>
      <c r="F17" s="45">
        <v>14</v>
      </c>
      <c r="G17" s="45">
        <v>15</v>
      </c>
      <c r="H17" s="45">
        <v>16</v>
      </c>
      <c r="I17" s="45">
        <v>17</v>
      </c>
      <c r="J17" s="45">
        <v>18</v>
      </c>
      <c r="K17" s="45">
        <v>19</v>
      </c>
      <c r="L17" s="45">
        <v>20</v>
      </c>
      <c r="M17" s="45">
        <v>21</v>
      </c>
      <c r="N17" s="45">
        <v>22</v>
      </c>
      <c r="O17" s="45">
        <v>23</v>
      </c>
      <c r="P17" s="45">
        <v>24</v>
      </c>
      <c r="Q17" s="45">
        <v>25</v>
      </c>
    </row>
    <row r="18" spans="2:17" ht="13.5" thickBot="1">
      <c r="B18" s="44">
        <v>49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2:17" ht="12.75">
      <c r="B19" s="35"/>
      <c r="C19" s="54">
        <f>IF(C18&lt;(D18+F18+H18+K18+M18+P18),"Графа 11 меньше суммы граф: 12+14+16+19+21+24","")</f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ht="12.75">
      <c r="B20" s="37" t="s">
        <v>132</v>
      </c>
    </row>
    <row r="21" spans="2:17" ht="12.75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2:17" ht="12.75">
      <c r="B22" s="232"/>
      <c r="C22" s="232"/>
      <c r="D22" s="232"/>
      <c r="E22" s="232"/>
      <c r="F22" s="95"/>
      <c r="G22" s="96"/>
      <c r="H22" s="96"/>
      <c r="I22" s="96"/>
      <c r="J22" s="96"/>
      <c r="K22" s="96"/>
      <c r="L22" s="94"/>
      <c r="M22" s="96"/>
      <c r="N22" s="96"/>
      <c r="O22" s="96"/>
      <c r="P22" s="96"/>
      <c r="Q22" s="96"/>
    </row>
    <row r="23" spans="2:17" ht="12.75" customHeight="1">
      <c r="B23" s="220" t="s">
        <v>25</v>
      </c>
      <c r="C23" s="220"/>
      <c r="D23" s="220"/>
      <c r="E23" s="220"/>
      <c r="F23" s="97"/>
      <c r="G23" s="220" t="s">
        <v>26</v>
      </c>
      <c r="H23" s="220"/>
      <c r="I23" s="220"/>
      <c r="J23" s="220"/>
      <c r="K23" s="220"/>
      <c r="L23" s="94"/>
      <c r="M23" s="220" t="s">
        <v>27</v>
      </c>
      <c r="N23" s="220"/>
      <c r="O23" s="220"/>
      <c r="P23" s="220"/>
      <c r="Q23" s="220"/>
    </row>
    <row r="24" spans="2:17" ht="12.75" customHeight="1">
      <c r="B24" s="98"/>
      <c r="C24" s="97"/>
      <c r="D24" s="99"/>
      <c r="E24" s="99"/>
      <c r="F24" s="97"/>
      <c r="G24" s="97"/>
      <c r="H24" s="99"/>
      <c r="I24" s="99"/>
      <c r="J24" s="97"/>
      <c r="K24" s="231" t="s">
        <v>205</v>
      </c>
      <c r="L24" s="231"/>
      <c r="M24" s="231"/>
      <c r="N24" s="231"/>
      <c r="O24" s="231"/>
      <c r="P24" s="231"/>
      <c r="Q24" s="94"/>
    </row>
    <row r="25" spans="2:17" ht="15.75" customHeight="1">
      <c r="B25" s="100"/>
      <c r="C25" s="101"/>
      <c r="D25" s="228"/>
      <c r="E25" s="228"/>
      <c r="F25" s="102"/>
      <c r="G25" s="102" t="s">
        <v>80</v>
      </c>
      <c r="H25" s="230"/>
      <c r="I25" s="230"/>
      <c r="J25" s="230"/>
      <c r="K25" s="94"/>
      <c r="L25" s="94"/>
      <c r="M25" s="94"/>
      <c r="N25" s="94"/>
      <c r="O25" s="94"/>
      <c r="P25" s="94"/>
      <c r="Q25" s="94"/>
    </row>
    <row r="26" spans="2:17" ht="12.75">
      <c r="B26" s="227" t="s">
        <v>28</v>
      </c>
      <c r="C26" s="227"/>
      <c r="D26" s="227"/>
      <c r="E26" s="227"/>
      <c r="F26" s="102"/>
      <c r="G26" s="227"/>
      <c r="H26" s="227"/>
      <c r="I26" s="227"/>
      <c r="J26" s="102"/>
      <c r="K26" s="94"/>
      <c r="L26" s="229" t="s">
        <v>133</v>
      </c>
      <c r="M26" s="229"/>
      <c r="N26" s="229"/>
      <c r="O26" s="229"/>
      <c r="P26" s="229"/>
      <c r="Q26" s="229"/>
    </row>
  </sheetData>
  <sheetProtection password="EF19" sheet="1" objects="1" scenarios="1" selectLockedCells="1"/>
  <mergeCells count="34">
    <mergeCell ref="G26:I26"/>
    <mergeCell ref="D25:E25"/>
    <mergeCell ref="L26:Q26"/>
    <mergeCell ref="P15:P16"/>
    <mergeCell ref="H25:J25"/>
    <mergeCell ref="K24:P24"/>
    <mergeCell ref="B26:E26"/>
    <mergeCell ref="B22:E22"/>
    <mergeCell ref="B23:E23"/>
    <mergeCell ref="B12:B16"/>
    <mergeCell ref="C12:C16"/>
    <mergeCell ref="D12:Q12"/>
    <mergeCell ref="D13:E14"/>
    <mergeCell ref="F13:G14"/>
    <mergeCell ref="D15:D16"/>
    <mergeCell ref="K13:L14"/>
    <mergeCell ref="K15:K16"/>
    <mergeCell ref="M15:M16"/>
    <mergeCell ref="F15:F16"/>
    <mergeCell ref="B4:K4"/>
    <mergeCell ref="B5:B7"/>
    <mergeCell ref="D5:K5"/>
    <mergeCell ref="D6:D7"/>
    <mergeCell ref="E6:E7"/>
    <mergeCell ref="F6:F7"/>
    <mergeCell ref="C5:C7"/>
    <mergeCell ref="G23:K23"/>
    <mergeCell ref="M23:Q23"/>
    <mergeCell ref="K6:K7"/>
    <mergeCell ref="H13:J14"/>
    <mergeCell ref="M13:O14"/>
    <mergeCell ref="P13:Q14"/>
    <mergeCell ref="G6:J6"/>
    <mergeCell ref="H15:H16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2017-08-18T06:52:14Z</cp:lastPrinted>
  <dcterms:created xsi:type="dcterms:W3CDTF">2011-01-11T10:25:48Z</dcterms:created>
  <dcterms:modified xsi:type="dcterms:W3CDTF">2018-09-11T08:00:25Z</dcterms:modified>
  <cp:category/>
  <cp:version/>
  <cp:contentType/>
  <cp:contentStatus/>
</cp:coreProperties>
</file>